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codeName="ThisWorkbook"/>
  <mc:AlternateContent xmlns:mc="http://schemas.openxmlformats.org/markup-compatibility/2006">
    <mc:Choice Requires="x15">
      <x15ac:absPath xmlns:x15ac="http://schemas.microsoft.com/office/spreadsheetml/2010/11/ac" url="Z:\17_139 JKC Brno 2etapa\ZTI\02_DSP+ DPS R2\001_odevzdano\2024-03-06 zavzorcovani rozpoctu\Příloha SO 03.2.7_Prelozka vodovodu\"/>
    </mc:Choice>
  </mc:AlternateContent>
  <xr:revisionPtr revIDLastSave="0" documentId="13_ncr:1_{8E9C31F6-5F47-4573-A084-84DF7DB5A2A1}" xr6:coauthVersionLast="47" xr6:coauthVersionMax="47" xr10:uidLastSave="{00000000-0000-0000-0000-000000000000}"/>
  <bookViews>
    <workbookView xWindow="28680" yWindow="-120" windowWidth="29040" windowHeight="15840" xr2:uid="{00000000-000D-0000-FFFF-FFFF00000000}"/>
  </bookViews>
  <sheets>
    <sheet name="Přeložka vodovodu" sheetId="2" r:id="rId1"/>
  </sheets>
  <definedNames>
    <definedName name="_xlnm._FilterDatabase" localSheetId="0" hidden="1">'Přeložka vodovodu'!$C$43:$K$210</definedName>
    <definedName name="_xlnm.Print_Titles" localSheetId="0">'Přeložka vodovodu'!$126:$126</definedName>
    <definedName name="_xlnm.Print_Area" localSheetId="0">'Přeložka vodovodu'!#REF!,'Přeložka vodovodu'!$C$6:$J$25,'Přeložka vodovodu'!$C$31:$K$210</definedName>
  </definedNames>
  <calcPr calcId="181029"/>
</workbook>
</file>

<file path=xl/calcChain.xml><?xml version="1.0" encoding="utf-8"?>
<calcChain xmlns="http://schemas.openxmlformats.org/spreadsheetml/2006/main">
  <c r="J44" i="2" l="1"/>
  <c r="J130" i="2" l="1"/>
  <c r="J151" i="2"/>
  <c r="J24" i="2" l="1"/>
  <c r="J23" i="2"/>
  <c r="J20" i="2"/>
  <c r="J219" i="2" l="1"/>
  <c r="J215" i="2"/>
  <c r="J211" i="2"/>
  <c r="J207" i="2"/>
  <c r="J206" i="2"/>
  <c r="J204" i="2"/>
  <c r="J200" i="2"/>
  <c r="J196" i="2"/>
  <c r="J192" i="2"/>
  <c r="J188" i="2"/>
  <c r="J184" i="2"/>
  <c r="J180" i="2"/>
  <c r="J176" i="2"/>
  <c r="J172" i="2"/>
  <c r="J168" i="2"/>
  <c r="J164" i="2"/>
  <c r="J160" i="2"/>
  <c r="J156" i="2"/>
  <c r="J152" i="2"/>
  <c r="J147" i="2"/>
  <c r="J143" i="2"/>
  <c r="J139" i="2"/>
  <c r="J135" i="2"/>
  <c r="J131" i="2"/>
  <c r="J126" i="2"/>
  <c r="J122" i="2"/>
  <c r="J118" i="2"/>
  <c r="J113" i="2"/>
  <c r="J109" i="2"/>
  <c r="J105" i="2"/>
  <c r="J101" i="2"/>
  <c r="J97" i="2"/>
  <c r="J93" i="2"/>
  <c r="J89" i="2"/>
  <c r="J85" i="2"/>
  <c r="J81" i="2"/>
  <c r="J80" i="2"/>
  <c r="J76" i="2"/>
  <c r="J72" i="2"/>
  <c r="J67" i="2"/>
  <c r="J63" i="2"/>
  <c r="J59" i="2"/>
  <c r="J55" i="2"/>
  <c r="J51" i="2"/>
  <c r="J47" i="2"/>
  <c r="J46" i="2" s="1"/>
  <c r="T210" i="2"/>
  <c r="R210" i="2"/>
  <c r="P210" i="2"/>
  <c r="T206" i="2"/>
  <c r="R206" i="2"/>
  <c r="P206" i="2"/>
  <c r="T202" i="2"/>
  <c r="R202" i="2"/>
  <c r="P202" i="2"/>
  <c r="T197" i="2"/>
  <c r="R197" i="2"/>
  <c r="P197" i="2"/>
  <c r="T191" i="2"/>
  <c r="R191" i="2"/>
  <c r="P191" i="2"/>
  <c r="T187" i="2"/>
  <c r="R187" i="2"/>
  <c r="P187" i="2"/>
  <c r="T183" i="2"/>
  <c r="R183" i="2"/>
  <c r="P183" i="2"/>
  <c r="T182" i="2"/>
  <c r="R182" i="2"/>
  <c r="P182" i="2"/>
  <c r="T180" i="2"/>
  <c r="R180" i="2"/>
  <c r="P180" i="2"/>
  <c r="T179" i="2"/>
  <c r="R179" i="2"/>
  <c r="P179" i="2"/>
  <c r="T177" i="2"/>
  <c r="R177" i="2"/>
  <c r="P177" i="2"/>
  <c r="T170" i="2"/>
  <c r="R170" i="2"/>
  <c r="P170" i="2"/>
  <c r="T162" i="2"/>
  <c r="R162" i="2"/>
  <c r="P162" i="2"/>
  <c r="T157" i="2"/>
  <c r="T156" i="2" s="1"/>
  <c r="R157" i="2"/>
  <c r="R156" i="2" s="1"/>
  <c r="P157" i="2"/>
  <c r="P156" i="2" s="1"/>
  <c r="T149" i="2"/>
  <c r="R149" i="2"/>
  <c r="P149" i="2"/>
  <c r="T145" i="2"/>
  <c r="R145" i="2"/>
  <c r="P145" i="2"/>
  <c r="T143" i="2"/>
  <c r="R143" i="2"/>
  <c r="P143" i="2"/>
  <c r="T136" i="2"/>
  <c r="R136" i="2"/>
  <c r="P136" i="2"/>
  <c r="T131" i="2"/>
  <c r="R131" i="2"/>
  <c r="P131" i="2"/>
  <c r="T126" i="2"/>
  <c r="R126" i="2"/>
  <c r="P126" i="2"/>
  <c r="T121" i="2"/>
  <c r="R121" i="2"/>
  <c r="P121" i="2"/>
  <c r="T117" i="2"/>
  <c r="R117" i="2"/>
  <c r="P117" i="2"/>
  <c r="T113" i="2"/>
  <c r="R113" i="2"/>
  <c r="P113" i="2"/>
  <c r="T110" i="2"/>
  <c r="R110" i="2"/>
  <c r="P110" i="2"/>
  <c r="T106" i="2"/>
  <c r="R106" i="2"/>
  <c r="P106" i="2"/>
  <c r="T103" i="2"/>
  <c r="R103" i="2"/>
  <c r="P103" i="2"/>
  <c r="T99" i="2"/>
  <c r="R99" i="2"/>
  <c r="P99" i="2"/>
  <c r="T96" i="2"/>
  <c r="R96" i="2"/>
  <c r="P96" i="2"/>
  <c r="T94" i="2"/>
  <c r="R94" i="2"/>
  <c r="P94" i="2"/>
  <c r="T90" i="2"/>
  <c r="R90" i="2"/>
  <c r="P90" i="2"/>
  <c r="T89" i="2"/>
  <c r="R89" i="2"/>
  <c r="P89" i="2"/>
  <c r="T66" i="2"/>
  <c r="R66" i="2"/>
  <c r="P66" i="2"/>
  <c r="T59" i="2"/>
  <c r="R59" i="2"/>
  <c r="P59" i="2"/>
  <c r="T54" i="2"/>
  <c r="R54" i="2"/>
  <c r="P54" i="2"/>
  <c r="E36" i="2"/>
  <c r="J45" i="2" l="1"/>
  <c r="J21" i="2" s="1"/>
  <c r="J22" i="2"/>
  <c r="R53" i="2"/>
  <c r="T169" i="2"/>
  <c r="P190" i="2"/>
  <c r="P161" i="2"/>
  <c r="R161" i="2"/>
  <c r="T161" i="2"/>
  <c r="T53" i="2"/>
  <c r="R169" i="2"/>
  <c r="T190" i="2"/>
  <c r="P53" i="2"/>
  <c r="P169" i="2"/>
  <c r="R190" i="2"/>
  <c r="P52" i="2" l="1"/>
  <c r="P51" i="2" s="1"/>
  <c r="T52" i="2"/>
  <c r="T51" i="2" s="1"/>
  <c r="R52" i="2"/>
  <c r="R51" i="2" s="1"/>
</calcChain>
</file>

<file path=xl/sharedStrings.xml><?xml version="1.0" encoding="utf-8"?>
<sst xmlns="http://schemas.openxmlformats.org/spreadsheetml/2006/main" count="505" uniqueCount="201">
  <si>
    <t/>
  </si>
  <si>
    <t>&gt;&gt;  skryté sloupce  &lt;&lt;</t>
  </si>
  <si>
    <t>1</t>
  </si>
  <si>
    <t>Stavba:</t>
  </si>
  <si>
    <t>Místo:</t>
  </si>
  <si>
    <t>Datum:</t>
  </si>
  <si>
    <t>Zadavatel:</t>
  </si>
  <si>
    <t>Zhotovitel:</t>
  </si>
  <si>
    <t>Projektant:</t>
  </si>
  <si>
    <t>Zpracovatel:</t>
  </si>
  <si>
    <t>DPH</t>
  </si>
  <si>
    <t>základní</t>
  </si>
  <si>
    <t>Kód</t>
  </si>
  <si>
    <t>Popis</t>
  </si>
  <si>
    <t>Typ</t>
  </si>
  <si>
    <t>D</t>
  </si>
  <si>
    <t>{8ca5d85e-6227-481e-8052-a4fd719681a1}</t>
  </si>
  <si>
    <t>2</t>
  </si>
  <si>
    <t>Rýha_400</t>
  </si>
  <si>
    <t>Šířka rýhy pro potrubí DN 400</t>
  </si>
  <si>
    <t>m</t>
  </si>
  <si>
    <t>1,43</t>
  </si>
  <si>
    <t>m3</t>
  </si>
  <si>
    <t>Hloubení_rýh_4_str</t>
  </si>
  <si>
    <t>Hloubení_rýh_4_ruč</t>
  </si>
  <si>
    <t>Objekt:</t>
  </si>
  <si>
    <t>m2</t>
  </si>
  <si>
    <t>t</t>
  </si>
  <si>
    <t>REKAPITULACE ČLENĚNÍ SOUPISU PRACÍ</t>
  </si>
  <si>
    <t>Kód dílu - Popis</t>
  </si>
  <si>
    <t>Cena celkem [CZK]</t>
  </si>
  <si>
    <t>Náklady ze soupisu prací</t>
  </si>
  <si>
    <t>HSV - Práce a dodávky HSV</t>
  </si>
  <si>
    <t xml:space="preserve">    1 - Zemní 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</si>
  <si>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</si>
  <si>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</si>
  <si>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</si>
  <si>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</si>
  <si>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</si>
  <si>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</si>
  <si>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</si>
  <si>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</si>
  <si>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</si>
  <si>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</si>
  <si>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</si>
  <si>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</si>
  <si>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</si>
  <si>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</si>
  <si>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</si>
  <si>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Zemní práce</t>
  </si>
  <si>
    <t>CS ÚRS 2021 01</t>
  </si>
  <si>
    <t>4</t>
  </si>
  <si>
    <t>Součet</t>
  </si>
  <si>
    <t>3</t>
  </si>
  <si>
    <t>den</t>
  </si>
  <si>
    <t>119001402</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</si>
  <si>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přes 200 do 500 mm</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</si>
  <si>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</si>
  <si>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Příplatek k cenám hloubených vykopávek za ztížení vykopávky  v blízkosti podzemního vedení nebo výbušnin pro jakoukoliv třídu horniny</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</si>
  <si>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</si>
  <si>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 xml:space="preserve">Poznámka k souboru cen:_x000D_
1. V cenách jsou započteny i náklady na: a) přehození výkopku na přilehlém terénu na vzdálenost do 3 m od podélné osy rýhy nebo naložení výkopku na dopravní prostředek, </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</si>
  <si>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 </t>
  </si>
  <si>
    <t>132312212</t>
  </si>
  <si>
    <t>Hloubení rýh šířky přes 800 do 2 000 mm ručně zapažených i nezapažených, s urovnáním dna do předepsaného profilu a spádu v hornině třídy těžitelnosti II skupiny 4 nesoudržných</t>
  </si>
  <si>
    <t>132355202</t>
  </si>
  <si>
    <t>Hloubení zapažených rýh šířky přes 800 do 2 000 mm strojně s urovnáním dna do předepsaného profilu a spádu v omezeném prostoru v hornině třídy těžitelnosti II skupiny 4 přes 20 do 50 m3</t>
  </si>
  <si>
    <t>135135135R</t>
  </si>
  <si>
    <t>Sondy pro ověření křízení s kabelovým vedením 0,80x1,20x1,00m</t>
  </si>
  <si>
    <t>kus</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</si>
  <si>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</si>
  <si>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162751137</t>
  </si>
  <si>
    <t>Vodorovné přemístění výkopku nebo sypaniny po suchu na obvyklém dopravním prostředku, bez naložení výkopku, avšak se složením bez rozhrnutí z horniny třídy těžitelnosti II skupiny 4 a 5 na vzdálenost přes 9 000 do 10 000 m</t>
  </si>
  <si>
    <t>171201201</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</si>
  <si>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</si>
  <si>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</si>
  <si>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 xml:space="preserve">Poznámka k souboru cen:_x000D_
1. Ceny uvedené v souboru cen je doporučeno upravit podle aktuálních cen místně příslušné skládky odpadů. 2. Uložení odpadů neuvedených v souboru cen se oceňuje individuálně. </t>
  </si>
  <si>
    <t>Poznámka k položce:_x000D_
Cena v místě obvyklá.</t>
  </si>
  <si>
    <t>Komunikace pozemní</t>
  </si>
  <si>
    <t>564871116</t>
  </si>
  <si>
    <t>Podklad ze štěrkodrti ŠD  s rozprostřením a zhutněním, po zhutnění tl. 300 mm</t>
  </si>
  <si>
    <t>565175101</t>
  </si>
  <si>
    <t>Asfaltový beton vrstva podkladní ACP 16 (obalované kamenivo střednězrnné - OKS)  s rozprostřením a zhutněním v pruhu šířky do 1,5 m, po zhutnění tl. 100 mm</t>
  </si>
  <si>
    <t>573111112</t>
  </si>
  <si>
    <t>Postřik infiltrační PI z asfaltu silničního s posypem kamenivem, v množství 1,00 kg/m2</t>
  </si>
  <si>
    <t>573231108</t>
  </si>
  <si>
    <t>Postřik spojovací PS bez posypu kamenivem ze silniční emulze, v množství 0,50 kg/m2</t>
  </si>
  <si>
    <t>Asfaltový beton vrstva obrusná ACO 11 (ABS)  s rozprostřením a se zhutněním z nemodifikovaného asfaltu v pruhu šířky do 3 m tř. I, po zhutnění tl. 50 mm</t>
  </si>
  <si>
    <t>Trubní vedení</t>
  </si>
  <si>
    <t>899104112</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</si>
  <si>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</si>
  <si>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</si>
  <si>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2475004002R</t>
  </si>
  <si>
    <t>poklop litinový standard D400 KDM62</t>
  </si>
  <si>
    <t>Odstranění asfaltové vrstvy pl. do 50 m2, tl.13 cm</t>
  </si>
  <si>
    <t>"Rýha 2x8m =16</t>
  </si>
  <si>
    <t>113108313R00</t>
  </si>
  <si>
    <t>Odstranění podkladu pl. 50 m2, bet.prostý tl.7 cm</t>
  </si>
  <si>
    <t>113109307R00</t>
  </si>
  <si>
    <t>Poznámka k souboru cen:_x000D_
Položka práce včetně dodávky, materiálu, práce</t>
  </si>
  <si>
    <t>Pohotovost čerp.soupravy, výška 25 m,přítok 1000 l</t>
  </si>
  <si>
    <t xml:space="preserve">Poznámka k souboru cen:_x000D_
Čerpadlo kalové ponorné 1,98 m3/min  KDFU+ dělník
</t>
  </si>
  <si>
    <t>Dočasné zajištění ocelového potrubí DN 200-500 mm</t>
  </si>
  <si>
    <t>119001402R00</t>
  </si>
  <si>
    <t>Poznámka k souboru cen:
Položka práce včetně dodávky, materiálu, práce</t>
  </si>
  <si>
    <t>"Hloubení rýh třída těžitelnosti 4 - strojně 50%"          Hloubení_rý 2*8*2=32</t>
  </si>
  <si>
    <t>"Hloubení rýh třída těžitelnosti 4 - ručně 50%"           Hloubení_rý 2*8*2=32</t>
  </si>
  <si>
    <t>Pažení a rozepření stěn rýh - příložné - hl.do 2 m</t>
  </si>
  <si>
    <t>151101101R00</t>
  </si>
  <si>
    <t>Poznámka k souboru cen:_x000D_
Včetně.: řeziva, pažnic, spojovacího materiálu, práce, dopravy</t>
  </si>
  <si>
    <t>Odstranění pažení stěn rýh - příložné - hl. do 2 m</t>
  </si>
  <si>
    <t>151101111R00</t>
  </si>
  <si>
    <t>8*2 = 16</t>
  </si>
  <si>
    <t>Poznámka k souboru cen:
Včetně.:  práce, dopravy</t>
  </si>
  <si>
    <t>Svislé přemístění výkopku z hor. 1-4 ruční</t>
  </si>
  <si>
    <t>161101501R00</t>
  </si>
  <si>
    <t>8*2*2</t>
  </si>
  <si>
    <t>8*2*1,5</t>
  </si>
  <si>
    <t>Vodorovné přemístění výkopku z hor.1-4 do 2000 m</t>
  </si>
  <si>
    <t>Poznámka k souboru cen:_x000D_
Práce- stavební dělník třída 4</t>
  </si>
  <si>
    <t>162401102R00</t>
  </si>
  <si>
    <t>Poznámka k souboru cen:_x000D_
Včetetně dopravy a práce</t>
  </si>
  <si>
    <t>Přehození výkopku z hor.1-4</t>
  </si>
  <si>
    <t>166101101R00</t>
  </si>
  <si>
    <t>Poznámka k souboru cen:_x000D_
Strojní přehození výkopku, práce + doprava</t>
  </si>
  <si>
    <t>Nakládání výkopku z hor.1 ÷ 4 - ručně</t>
  </si>
  <si>
    <t>167101201R00</t>
  </si>
  <si>
    <t>Poznámka k souboru cen:_x000D_
Naložení na dopravní prostředk</t>
  </si>
  <si>
    <t xml:space="preserve">Hloubení_rýh= 8*2*2*0,8 ručně+strojně </t>
  </si>
  <si>
    <t>Poplatek za skládku zeminy 1- 4</t>
  </si>
  <si>
    <t>199000005R00</t>
  </si>
  <si>
    <t>Skládka_ 8*2*2*0,8*0,6</t>
  </si>
  <si>
    <t>Skládka 10,4*1,5 t/m3</t>
  </si>
  <si>
    <t>PC</t>
  </si>
  <si>
    <t>Obsyp potrubí bez prohození sypaniny (směs písku a štěrku f 0-22mm)</t>
  </si>
  <si>
    <t>Obsyp 8*2*0,6</t>
  </si>
  <si>
    <t>Zásyp ruční se zhutněním</t>
  </si>
  <si>
    <t>174101102R00</t>
  </si>
  <si>
    <t>Zásyp 8*2*1,3</t>
  </si>
  <si>
    <t>Poznámka k souboru cen:_x000D_
1. Pokud je potrubí uloženo v malé hloubce s malým krytím , musí být zrnitost zásypového materiálu max 40mm u oblých zrn a max 11mm u ostrohranného lámaného kamene.  Včetně dopravy a práce.</t>
  </si>
  <si>
    <t>Poznámka k souboru cen:_x000D_
Včetně dopravy a práce.</t>
  </si>
  <si>
    <t>Lože pod potrubí z kameniva těženého 4-8mm</t>
  </si>
  <si>
    <t>451572211R00</t>
  </si>
  <si>
    <t>Lože 8*2*0,15</t>
  </si>
  <si>
    <t>Poznámka k souboru cen:
Včetně dopravy a práce.</t>
  </si>
  <si>
    <t>Šterkodrť 8*2</t>
  </si>
  <si>
    <t>Poznámka k souboru cen:_x000D_
1. Cenami 565 1.-510 lze oceňovat např. chodníky, úzké cesty a vjezdy v pruhu šířky do 1,5 m jakékoliv délky a jednotlivé plochy velikosti do 10 m2. 2. ČSN EN 13108-1 připouští pro ACP 16 pouze tl. 50 až 80 mm. Včetně dopravy a práce.</t>
  </si>
  <si>
    <t>Podkladní vrstva 8*2</t>
  </si>
  <si>
    <t>Postřik 8*2</t>
  </si>
  <si>
    <t>Asfaltový beton 8*2</t>
  </si>
  <si>
    <t>577112114R00</t>
  </si>
  <si>
    <t>Poznámka k souboru cen:_x000D_
1. Cenami 577 1.-40 lze oceňovat např. chodníky, úzké cesty a vjezdy v pruhu šířky do 1,5 m jakékoliv délky a jednotlivé plochy velikosti do 10 m2. 2. ČSN EN 13108-1 připouští pro ACO 11 pouze tl. 35 až 50 mm. Včetně dopravy a práce.</t>
  </si>
  <si>
    <t>Výřez nebo výsek na potrubí litinovém DN 200</t>
  </si>
  <si>
    <t>850355121R00</t>
  </si>
  <si>
    <t>Poznámka k souboru cen:
Včetně materiálu a práce.</t>
  </si>
  <si>
    <t>Délka odstraněného potrubí</t>
  </si>
  <si>
    <t>Demontáž potrubí litinového do DN 200 vč. naložení, vodorovného přesunu a složení.</t>
  </si>
  <si>
    <t>Poznámka k souboru cen:
Včetně materiálu, práce, dopravy do 10km, uložení na skládce</t>
  </si>
  <si>
    <t>Přesun hmot pro trubní vedení z trub litinových otevřený výkop</t>
  </si>
  <si>
    <t>Montáž potrubí litinového,jištěný spoj BRS, DN 200</t>
  </si>
  <si>
    <t>851631105R00</t>
  </si>
  <si>
    <t>Délka potrubí: 0,74+1,040+1,040+0,8+0,88 +0,7prořez 0,8</t>
  </si>
  <si>
    <t>5525112824R</t>
  </si>
  <si>
    <t>Trouba vod.lit.tlak DN200, hrdlová s nerozebíratelným spojem, spoj BLS</t>
  </si>
  <si>
    <t>Montáž tvarovek litinových DN200, hrdlové, nerozebíratelný spoj BLS</t>
  </si>
  <si>
    <t>ks</t>
  </si>
  <si>
    <t>4x koleno 45, 1x odbočka DN200/80 hrdlo-příruba</t>
  </si>
  <si>
    <t>Montáž vodovod. šoupátek šacht. kolečko DN 80</t>
  </si>
  <si>
    <t>891241221R00</t>
  </si>
  <si>
    <t>1x šoupátko DN80 , příruba</t>
  </si>
  <si>
    <t xml:space="preserve">Poznámka k souboru cen:
Včetně dodávky, materiálu </t>
  </si>
  <si>
    <t>Šoupátko E2 DN200, přírubové, voda</t>
  </si>
  <si>
    <t>42228315R</t>
  </si>
  <si>
    <t>Montáž ventilů odvzdušňovacích přírub. DN 80</t>
  </si>
  <si>
    <t>891243321R00</t>
  </si>
  <si>
    <t>422122515R</t>
  </si>
  <si>
    <t>Odvzdušnovací ventil 1ks</t>
  </si>
  <si>
    <t>Poznámka k souboru cen:
Včetně montážního materiálu</t>
  </si>
  <si>
    <t>RTS 21/II</t>
  </si>
  <si>
    <t>55259474R</t>
  </si>
  <si>
    <t>Koleno hrdlové 45, DN200</t>
  </si>
  <si>
    <t>Koleno hrdlové MMK DN200/45° , BRS</t>
  </si>
  <si>
    <t>Ventil odvzdušňovací 101, DN 200, PN 10, litinový</t>
  </si>
  <si>
    <t>Poznámka k souboru cen:
Včetně dodávky, materiálu, práce</t>
  </si>
  <si>
    <t>Spojka potrubí , DN 200, PN 16 + montáž</t>
  </si>
  <si>
    <t>Spojka potrub multi-range hrdlo-hrdlo , DN 200, PN 16 + montáž</t>
  </si>
  <si>
    <t>Prefabrikovaná šachta DN1000 včetně kónusu . Šachta výšky do 2m</t>
  </si>
  <si>
    <t>Poznámka k souboru cen:
Včetně dodávky, materiálu a práce.Obsahuje skruž, vyrovnávací prstence, prefabrikovaný kónus, těsnící materiál , spojovací materiál, obetonování tř C20/25, osazení jednotlivých dílců</t>
  </si>
  <si>
    <t>Fólie výstražná z PVC , šířka 30 cm</t>
  </si>
  <si>
    <t>pc</t>
  </si>
  <si>
    <t>výstražná folie</t>
  </si>
  <si>
    <t xml:space="preserve">    2 - Komunikace pozemní</t>
  </si>
  <si>
    <t xml:space="preserve">    3 - Trubní vedení</t>
  </si>
  <si>
    <t>Cena celkem bez DPH [CZK]</t>
  </si>
  <si>
    <t>Tlaková zkouška vodovodního potrubí</t>
  </si>
  <si>
    <t>Poznámka k souboru cen:
Včetně práce a média</t>
  </si>
  <si>
    <t>892351111R00</t>
  </si>
  <si>
    <t>Délka zkoušeného úseku</t>
  </si>
  <si>
    <t>Zkouška o nezávadnosti vody</t>
  </si>
  <si>
    <t>Poznámka k souboru cen:
Rozbor vody</t>
  </si>
  <si>
    <t>Závěrečná kontrola a revizce</t>
  </si>
  <si>
    <t>Poznámka k souboru cen:
Kontrola signalizačního vodiče, kontrola ovladatelnosti armatur, kontrola neporušenosti plynovodu, kontrola neporušenosti kabelových vedení, závěrečná revizce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</si>
</sst>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0000"/>
    <numFmt numFmtId="166" formatCode="#,##0.000"/>
  </numFmts>
  <fonts count="29" x14ac:knownFonts="1">
    <font>
      <sz val="8"/>
      <name val="Arial CE"/>
      <family val="2"/>
    </font>
    <font>
      <sz val="10"/>
      <color rgb="FF969696"/>
      <name val="Arial CE"/>
    </font>
    <font>
      <sz val="10"/>
      <name val="Arial CE"/>
    </font>
    <font>
      <b/>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3366FF"/>
      <name val="Arial CE"/>
    </font>
    <font>
      <b/>
      <sz val="14"/>
      <name val="Arial CE"/>
    </font>
    <font>
      <sz val="9"/>
      <name val="Arial CE"/>
    </font>
    <font>
      <sz val="9"/>
      <color rgb="FF969696"/>
      <name val="Arial CE"/>
    </font>
    <font>
      <b/>
      <sz val="12"/>
      <color rgb="FF960000"/>
      <name val="Arial CE"/>
    </font>
    <font>
      <sz val="8"/>
      <color rgb="FF000000"/>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10"/>
      <name val="Arial CE"/>
      <charset val="238"/>
    </font>
    <font>
      <sz val="10"/>
      <name val="Arial CE"/>
      <family val="2"/>
      <charset val="238"/>
    </font>
    <font>
      <sz val="9"/>
      <name val="Arial CE"/>
      <charset val="238"/>
    </font>
    <font>
      <sz val="8"/>
      <name val="Arial CE"/>
      <charset val="238"/>
    </font>
    <font>
      <sz val="7"/>
      <color theme="0" tint="-0.499984740745262"/>
      <name val="Arial CE"/>
      <charset val="238"/>
    </font>
    <font>
      <sz val="8"/>
      <color theme="0" tint="-0.499984740745262"/>
      <name val="Arial CE"/>
    </font>
  </fonts>
  <fills count="4">
    <fill>
      <patternFill patternType="none"/>
    </fill>
    <fill>
      <patternFill patternType="gray125"/>
    </fill>
    <fill>
      <patternFill patternType="solid">
        <fgColor rgb="FFC0C0C0"/>
      </patternFill>
    </fill>
    <fill>
      <patternFill patternType="solid">
        <fgColor rgb="FFD2D2D2"/>
      </patternFill>
    </fill>
  </fills>
  <borders count="41">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style="hair">
        <color rgb="FF969696"/>
      </left>
      <right style="hair">
        <color rgb="FF969696"/>
      </right>
      <top style="hair">
        <color rgb="FF969696"/>
      </top>
      <bottom style="hair">
        <color rgb="FF969696"/>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hair">
        <color rgb="FF969696"/>
      </top>
      <bottom style="hair">
        <color rgb="FF969696"/>
      </bottom>
      <diagonal/>
    </border>
    <border>
      <left style="hair">
        <color rgb="FF969696"/>
      </left>
      <right style="thin">
        <color indexed="64"/>
      </right>
      <top style="hair">
        <color rgb="FF969696"/>
      </top>
      <bottom style="hair">
        <color rgb="FF969696"/>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23"/>
      </right>
      <top style="hair">
        <color indexed="64"/>
      </top>
      <bottom style="hair">
        <color indexed="64"/>
      </bottom>
      <diagonal/>
    </border>
    <border>
      <left style="thin">
        <color indexed="23"/>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rgb="FF969696"/>
      </right>
      <top style="hair">
        <color indexed="64"/>
      </top>
      <bottom style="hair">
        <color indexed="64"/>
      </bottom>
      <diagonal/>
    </border>
    <border>
      <left style="hair">
        <color rgb="FF969696"/>
      </left>
      <right style="hair">
        <color rgb="FF969696"/>
      </right>
      <top style="hair">
        <color indexed="64"/>
      </top>
      <bottom style="hair">
        <color indexed="64"/>
      </bottom>
      <diagonal/>
    </border>
    <border>
      <left style="hair">
        <color rgb="FF969696"/>
      </left>
      <right/>
      <top style="hair">
        <color indexed="64"/>
      </top>
      <bottom style="hair">
        <color indexed="64"/>
      </bottom>
      <diagonal/>
    </border>
    <border>
      <left/>
      <right style="hair">
        <color rgb="FF969696"/>
      </right>
      <top style="hair">
        <color indexed="64"/>
      </top>
      <bottom style="hair">
        <color indexed="64"/>
      </bottom>
      <diagonal/>
    </border>
    <border>
      <left/>
      <right style="hair">
        <color indexed="64"/>
      </right>
      <top style="hair">
        <color indexed="64"/>
      </top>
      <bottom style="hair">
        <color indexed="64"/>
      </bottom>
      <diagonal/>
    </border>
    <border>
      <left/>
      <right style="thin">
        <color indexed="23"/>
      </right>
      <top style="hair">
        <color indexed="64"/>
      </top>
      <bottom style="hair">
        <color indexed="64"/>
      </bottom>
      <diagonal/>
    </border>
    <border>
      <left style="thin">
        <color indexed="23"/>
      </left>
      <right/>
      <top style="hair">
        <color indexed="64"/>
      </top>
      <bottom style="hair">
        <color indexed="64"/>
      </bottom>
      <diagonal/>
    </border>
    <border>
      <left/>
      <right/>
      <top style="hair">
        <color indexed="64"/>
      </top>
      <bottom/>
      <diagonal/>
    </border>
    <border>
      <left style="hair">
        <color rgb="FF969696"/>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s>
  <cellStyleXfs count="10">
    <xf numFmtId="0" fontId="0" fillId="0" borderId="0"/>
    <xf numFmtId="0" fontId="23"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cellStyleXfs>
  <cellXfs count="173">
    <xf numFmtId="0" fontId="0" fillId="0" borderId="0" xfId="0"/>
    <xf numFmtId="0" fontId="0" fillId="0" borderId="0" xfId="0" applyAlignment="1">
      <alignment vertical="center"/>
    </xf>
    <xf numFmtId="0" fontId="0" fillId="0" borderId="0" xfId="0" applyAlignment="1">
      <alignment vertical="center" wrapText="1"/>
    </xf>
    <xf numFmtId="0" fontId="4" fillId="0" borderId="0" xfId="0" applyFont="1" applyAlignment="1">
      <alignment vertical="center"/>
    </xf>
    <xf numFmtId="0" fontId="5" fillId="0" borderId="0" xfId="0" applyFont="1" applyAlignment="1">
      <alignment vertical="center"/>
    </xf>
    <xf numFmtId="0" fontId="0" fillId="0" borderId="0" xfId="0" applyAlignment="1">
      <alignment horizontal="center" vertical="center" wrapText="1"/>
    </xf>
    <xf numFmtId="0" fontId="6" fillId="0" borderId="0" xfId="0" applyFont="1"/>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left" vertical="center"/>
    </xf>
    <xf numFmtId="0" fontId="11"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2" xfId="0" applyBorder="1" applyAlignment="1">
      <alignment vertical="center"/>
    </xf>
    <xf numFmtId="164" fontId="2" fillId="0" borderId="0" xfId="0" applyNumberFormat="1" applyFont="1" applyAlignment="1">
      <alignment horizontal="left" vertical="center"/>
    </xf>
    <xf numFmtId="0" fontId="0" fillId="0" borderId="7" xfId="0" applyBorder="1" applyAlignment="1">
      <alignment vertical="center"/>
    </xf>
    <xf numFmtId="0" fontId="0" fillId="0" borderId="10" xfId="0" applyBorder="1" applyAlignment="1">
      <alignment vertical="center"/>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0" fillId="0" borderId="6" xfId="0" applyBorder="1" applyAlignment="1">
      <alignment vertical="center"/>
    </xf>
    <xf numFmtId="4" fontId="14" fillId="0" borderId="0" xfId="0" applyNumberFormat="1" applyFont="1" applyAlignment="1">
      <alignment vertical="center"/>
    </xf>
    <xf numFmtId="0" fontId="15" fillId="0" borderId="0" xfId="0" applyFont="1" applyAlignment="1">
      <alignment horizontal="left" vertical="center"/>
    </xf>
    <xf numFmtId="0" fontId="0" fillId="3" borderId="0" xfId="0" applyFill="1" applyAlignment="1">
      <alignment vertical="center"/>
    </xf>
    <xf numFmtId="0" fontId="12" fillId="3" borderId="0" xfId="0" applyFont="1" applyFill="1" applyAlignment="1">
      <alignment horizontal="left" vertical="center"/>
    </xf>
    <xf numFmtId="0" fontId="12" fillId="3" borderId="0" xfId="0" applyFont="1" applyFill="1" applyAlignment="1">
      <alignment horizontal="right" vertical="center"/>
    </xf>
    <xf numFmtId="0" fontId="16" fillId="0" borderId="0" xfId="0" applyFont="1" applyAlignment="1">
      <alignment horizontal="left" vertical="center"/>
    </xf>
    <xf numFmtId="0" fontId="4" fillId="0" borderId="3" xfId="0" applyFont="1" applyBorder="1" applyAlignment="1">
      <alignment vertical="center"/>
    </xf>
    <xf numFmtId="0" fontId="4" fillId="0" borderId="14" xfId="0" applyFont="1" applyBorder="1" applyAlignment="1">
      <alignment horizontal="left" vertical="center"/>
    </xf>
    <xf numFmtId="0" fontId="4" fillId="0" borderId="14" xfId="0" applyFont="1" applyBorder="1" applyAlignment="1">
      <alignment vertical="center"/>
    </xf>
    <xf numFmtId="4" fontId="4" fillId="0" borderId="14" xfId="0" applyNumberFormat="1" applyFont="1" applyBorder="1" applyAlignment="1">
      <alignment vertical="center"/>
    </xf>
    <xf numFmtId="0" fontId="5" fillId="0" borderId="3" xfId="0" applyFont="1" applyBorder="1" applyAlignment="1">
      <alignment vertical="center"/>
    </xf>
    <xf numFmtId="0" fontId="5" fillId="0" borderId="14" xfId="0" applyFont="1" applyBorder="1" applyAlignment="1">
      <alignment horizontal="left" vertical="center"/>
    </xf>
    <xf numFmtId="0" fontId="5" fillId="0" borderId="14" xfId="0" applyFont="1" applyBorder="1" applyAlignment="1">
      <alignment vertical="center"/>
    </xf>
    <xf numFmtId="4" fontId="5" fillId="0" borderId="14" xfId="0" applyNumberFormat="1" applyFont="1" applyBorder="1" applyAlignment="1">
      <alignment vertical="center"/>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165" fontId="17" fillId="0" borderId="7" xfId="0" applyNumberFormat="1" applyFont="1" applyBorder="1"/>
    <xf numFmtId="165" fontId="17" fillId="0" borderId="8" xfId="0" applyNumberFormat="1" applyFont="1" applyBorder="1"/>
    <xf numFmtId="4" fontId="18" fillId="0" borderId="0" xfId="0" applyNumberFormat="1" applyFont="1" applyAlignment="1">
      <alignment vertical="center"/>
    </xf>
    <xf numFmtId="0" fontId="6" fillId="0" borderId="0" xfId="0" applyFont="1" applyAlignment="1">
      <alignment horizontal="left"/>
    </xf>
    <xf numFmtId="0" fontId="6" fillId="0" borderId="9" xfId="0" applyFont="1" applyBorder="1"/>
    <xf numFmtId="165" fontId="6" fillId="0" borderId="0" xfId="0" applyNumberFormat="1" applyFont="1"/>
    <xf numFmtId="165" fontId="6" fillId="0" borderId="10" xfId="0" applyNumberFormat="1" applyFont="1" applyBorder="1"/>
    <xf numFmtId="0" fontId="6" fillId="0" borderId="0" xfId="0" applyFont="1" applyAlignment="1">
      <alignment horizontal="center"/>
    </xf>
    <xf numFmtId="4" fontId="6" fillId="0" borderId="0" xfId="0" applyNumberFormat="1" applyFont="1" applyAlignment="1">
      <alignment vertical="center"/>
    </xf>
    <xf numFmtId="0" fontId="12" fillId="0" borderId="15" xfId="0" applyFont="1" applyBorder="1" applyAlignment="1" applyProtection="1">
      <alignment horizontal="center" vertical="center"/>
      <protection locked="0"/>
    </xf>
    <xf numFmtId="166" fontId="12" fillId="0" borderId="15" xfId="0" applyNumberFormat="1" applyFont="1" applyBorder="1" applyAlignment="1" applyProtection="1">
      <alignment vertical="center"/>
      <protection locked="0"/>
    </xf>
    <xf numFmtId="4" fontId="12" fillId="0" borderId="15" xfId="0" applyNumberFormat="1" applyFont="1" applyBorder="1" applyAlignment="1" applyProtection="1">
      <alignment vertical="center"/>
      <protection locked="0"/>
    </xf>
    <xf numFmtId="0" fontId="13" fillId="0" borderId="9" xfId="0" applyFont="1" applyBorder="1" applyAlignment="1">
      <alignment horizontal="left" vertical="center"/>
    </xf>
    <xf numFmtId="0" fontId="13" fillId="0" borderId="0" xfId="0" applyFont="1" applyAlignment="1">
      <alignment horizontal="center" vertical="center"/>
    </xf>
    <xf numFmtId="165" fontId="13" fillId="0" borderId="0" xfId="0" applyNumberFormat="1" applyFont="1" applyAlignment="1">
      <alignment vertical="center"/>
    </xf>
    <xf numFmtId="165" fontId="13" fillId="0" borderId="10" xfId="0" applyNumberFormat="1" applyFont="1" applyBorder="1" applyAlignment="1">
      <alignment vertical="center"/>
    </xf>
    <xf numFmtId="0" fontId="12" fillId="0" borderId="0" xfId="0" applyFont="1" applyAlignment="1">
      <alignment horizontal="left" vertical="center"/>
    </xf>
    <xf numFmtId="4" fontId="0" fillId="0" borderId="0" xfId="0" applyNumberFormat="1" applyAlignment="1">
      <alignment vertical="center"/>
    </xf>
    <xf numFmtId="0" fontId="0" fillId="0" borderId="9" xfId="0" applyBorder="1" applyAlignment="1">
      <alignment vertical="center"/>
    </xf>
    <xf numFmtId="0" fontId="7" fillId="0" borderId="0" xfId="0" applyFont="1" applyAlignment="1">
      <alignment horizontal="left" vertical="center"/>
    </xf>
    <xf numFmtId="0" fontId="7" fillId="0" borderId="9" xfId="0" applyFont="1" applyBorder="1" applyAlignment="1">
      <alignment vertical="center"/>
    </xf>
    <xf numFmtId="0" fontId="7" fillId="0" borderId="10" xfId="0" applyFont="1" applyBorder="1" applyAlignment="1">
      <alignment vertical="center"/>
    </xf>
    <xf numFmtId="0" fontId="8" fillId="0" borderId="3" xfId="0" applyFont="1" applyBorder="1" applyAlignment="1">
      <alignment vertical="center"/>
    </xf>
    <xf numFmtId="0" fontId="8" fillId="0" borderId="0" xfId="0" applyFont="1" applyAlignment="1">
      <alignment horizontal="left" vertical="center"/>
    </xf>
    <xf numFmtId="0" fontId="8" fillId="0" borderId="9" xfId="0" applyFont="1" applyBorder="1" applyAlignment="1">
      <alignment vertical="center"/>
    </xf>
    <xf numFmtId="0" fontId="8" fillId="0" borderId="10" xfId="0" applyFont="1" applyBorder="1" applyAlignment="1">
      <alignment vertical="center"/>
    </xf>
    <xf numFmtId="0" fontId="9" fillId="0" borderId="0" xfId="0" applyFont="1" applyAlignment="1">
      <alignment horizontal="left" vertical="center"/>
    </xf>
    <xf numFmtId="0" fontId="9" fillId="0" borderId="9" xfId="0" applyFont="1" applyBorder="1" applyAlignment="1">
      <alignment vertical="center"/>
    </xf>
    <xf numFmtId="0" fontId="9" fillId="0" borderId="10" xfId="0" applyFont="1" applyBorder="1" applyAlignment="1">
      <alignment vertical="center"/>
    </xf>
    <xf numFmtId="0" fontId="21" fillId="0" borderId="9" xfId="0" applyFont="1" applyBorder="1" applyAlignment="1">
      <alignment horizontal="left" vertical="center"/>
    </xf>
    <xf numFmtId="0" fontId="21" fillId="0" borderId="0" xfId="0" applyFont="1" applyAlignment="1">
      <alignment horizontal="center" vertical="center"/>
    </xf>
    <xf numFmtId="0" fontId="12" fillId="0" borderId="0" xfId="0" applyFont="1" applyAlignment="1" applyProtection="1">
      <alignment horizontal="center" vertical="center"/>
      <protection locked="0"/>
    </xf>
    <xf numFmtId="0" fontId="12" fillId="0" borderId="0" xfId="0" applyFont="1" applyAlignment="1" applyProtection="1">
      <alignment horizontal="center" vertical="center" wrapText="1"/>
      <protection locked="0"/>
    </xf>
    <xf numFmtId="166" fontId="12" fillId="0" borderId="0" xfId="0" applyNumberFormat="1" applyFont="1" applyAlignment="1" applyProtection="1">
      <alignment vertical="center"/>
      <protection locked="0"/>
    </xf>
    <xf numFmtId="4" fontId="12" fillId="0" borderId="0" xfId="0" applyNumberFormat="1" applyFont="1" applyAlignment="1" applyProtection="1">
      <alignment vertical="center"/>
      <protection locked="0"/>
    </xf>
    <xf numFmtId="49" fontId="27" fillId="0" borderId="0" xfId="9" applyNumberFormat="1" applyFont="1" applyAlignment="1">
      <alignment horizontal="left" vertical="top" wrapText="1"/>
    </xf>
    <xf numFmtId="49" fontId="26" fillId="0" borderId="0" xfId="9" applyNumberFormat="1" applyFont="1" applyAlignment="1">
      <alignment vertical="top"/>
    </xf>
    <xf numFmtId="0" fontId="22" fillId="0" borderId="0" xfId="0" applyFont="1" applyAlignment="1">
      <alignment vertical="center"/>
    </xf>
    <xf numFmtId="0" fontId="0" fillId="0" borderId="20" xfId="0" applyBorder="1" applyAlignment="1">
      <alignment vertical="center"/>
    </xf>
    <xf numFmtId="0" fontId="1" fillId="0" borderId="18" xfId="0" applyFont="1" applyBorder="1" applyAlignment="1">
      <alignment horizontal="left" vertical="center"/>
    </xf>
    <xf numFmtId="0" fontId="0" fillId="0" borderId="18" xfId="0" applyBorder="1" applyAlignment="1">
      <alignment vertical="center"/>
    </xf>
    <xf numFmtId="0" fontId="0" fillId="0" borderId="21" xfId="0" applyBorder="1" applyAlignment="1">
      <alignment vertical="center"/>
    </xf>
    <xf numFmtId="0" fontId="0" fillId="0" borderId="19" xfId="0" applyBorder="1" applyAlignment="1">
      <alignment vertical="center"/>
    </xf>
    <xf numFmtId="0" fontId="0" fillId="0" borderId="22" xfId="0" applyBorder="1" applyAlignment="1">
      <alignment vertical="center"/>
    </xf>
    <xf numFmtId="0" fontId="12" fillId="3" borderId="23" xfId="0" applyFont="1" applyFill="1" applyBorder="1" applyAlignment="1">
      <alignment horizontal="center" vertical="center" wrapText="1"/>
    </xf>
    <xf numFmtId="0" fontId="14" fillId="0" borderId="0" xfId="0" applyFont="1" applyAlignment="1">
      <alignment horizontal="left" vertical="center"/>
    </xf>
    <xf numFmtId="4" fontId="14" fillId="0" borderId="0" xfId="0" applyNumberFormat="1" applyFont="1"/>
    <xf numFmtId="0" fontId="4" fillId="0" borderId="0" xfId="0" applyFont="1" applyAlignment="1">
      <alignment horizontal="left"/>
    </xf>
    <xf numFmtId="4" fontId="4" fillId="0" borderId="0" xfId="0" applyNumberFormat="1" applyFont="1"/>
    <xf numFmtId="0" fontId="6" fillId="0" borderId="22" xfId="0" applyFont="1" applyBorder="1"/>
    <xf numFmtId="0" fontId="0" fillId="0" borderId="19" xfId="0" applyBorder="1" applyAlignment="1">
      <alignment horizontal="center" vertical="center" wrapText="1"/>
    </xf>
    <xf numFmtId="0" fontId="5" fillId="0" borderId="0" xfId="0" applyFont="1" applyAlignment="1">
      <alignment horizontal="left"/>
    </xf>
    <xf numFmtId="4" fontId="5" fillId="0" borderId="0" xfId="0" applyNumberFormat="1" applyFont="1"/>
    <xf numFmtId="0" fontId="12" fillId="0" borderId="24" xfId="0" applyFont="1" applyBorder="1" applyAlignment="1" applyProtection="1">
      <alignment horizontal="left" vertical="center" wrapText="1"/>
      <protection locked="0"/>
    </xf>
    <xf numFmtId="0" fontId="6" fillId="0" borderId="19" xfId="0" applyFont="1" applyBorder="1"/>
    <xf numFmtId="0" fontId="19" fillId="0" borderId="0" xfId="0" applyFont="1" applyAlignment="1">
      <alignment horizontal="left" vertical="center"/>
    </xf>
    <xf numFmtId="0" fontId="20" fillId="0" borderId="0" xfId="0" applyFont="1" applyAlignment="1">
      <alignment vertical="center" wrapText="1"/>
    </xf>
    <xf numFmtId="0" fontId="8" fillId="0" borderId="0" xfId="0" applyFont="1" applyAlignment="1">
      <alignment horizontal="left" vertical="center" wrapText="1"/>
    </xf>
    <xf numFmtId="166" fontId="8" fillId="0" borderId="0" xfId="0" applyNumberFormat="1" applyFont="1" applyAlignment="1">
      <alignment vertical="center"/>
    </xf>
    <xf numFmtId="0" fontId="8" fillId="0" borderId="22" xfId="0" applyFont="1" applyBorder="1" applyAlignment="1">
      <alignment vertical="center"/>
    </xf>
    <xf numFmtId="0" fontId="0" fillId="0" borderId="19" xfId="0" applyBorder="1" applyAlignment="1" applyProtection="1">
      <alignment vertical="center"/>
      <protection locked="0"/>
    </xf>
    <xf numFmtId="0" fontId="9" fillId="0" borderId="0" xfId="0" applyFont="1" applyAlignment="1">
      <alignment horizontal="left" vertical="center" wrapText="1"/>
    </xf>
    <xf numFmtId="166" fontId="9" fillId="0" borderId="0" xfId="0" applyNumberFormat="1" applyFont="1" applyAlignment="1">
      <alignment vertical="center"/>
    </xf>
    <xf numFmtId="0" fontId="9" fillId="0" borderId="22" xfId="0" applyFont="1" applyBorder="1" applyAlignment="1">
      <alignment vertical="center"/>
    </xf>
    <xf numFmtId="0" fontId="7" fillId="0" borderId="19" xfId="0" applyFont="1" applyBorder="1" applyAlignment="1">
      <alignment vertical="center"/>
    </xf>
    <xf numFmtId="0" fontId="8" fillId="0" borderId="19" xfId="0" applyFont="1" applyBorder="1" applyAlignment="1">
      <alignment vertical="center"/>
    </xf>
    <xf numFmtId="0" fontId="9" fillId="0" borderId="19" xfId="0" applyFont="1" applyBorder="1" applyAlignment="1">
      <alignment vertical="center"/>
    </xf>
    <xf numFmtId="0" fontId="7" fillId="0" borderId="0" xfId="0" applyFont="1" applyAlignment="1">
      <alignment horizontal="left" vertical="center" wrapText="1"/>
    </xf>
    <xf numFmtId="0" fontId="7" fillId="0" borderId="22" xfId="0" applyFont="1" applyBorder="1" applyAlignment="1">
      <alignment vertical="center"/>
    </xf>
    <xf numFmtId="0" fontId="12" fillId="0" borderId="22" xfId="0" applyFont="1" applyBorder="1" applyAlignment="1" applyProtection="1">
      <alignment horizontal="left" vertical="center" wrapText="1"/>
      <protection locked="0"/>
    </xf>
    <xf numFmtId="0" fontId="28" fillId="0" borderId="0" xfId="0" applyFont="1" applyAlignment="1">
      <alignment horizontal="left" vertical="center" wrapText="1"/>
    </xf>
    <xf numFmtId="0" fontId="9" fillId="0" borderId="16" xfId="0" applyFont="1" applyBorder="1" applyAlignment="1">
      <alignment vertical="center"/>
    </xf>
    <xf numFmtId="0" fontId="8" fillId="0" borderId="16" xfId="0" applyFont="1" applyBorder="1" applyAlignment="1">
      <alignment vertical="center"/>
    </xf>
    <xf numFmtId="0" fontId="12" fillId="0" borderId="11" xfId="0" applyFont="1" applyBorder="1" applyAlignment="1" applyProtection="1">
      <alignment horizontal="center" vertical="center"/>
      <protection locked="0"/>
    </xf>
    <xf numFmtId="0" fontId="12" fillId="0" borderId="13" xfId="0" applyFont="1" applyBorder="1" applyAlignment="1" applyProtection="1">
      <alignment horizontal="center" vertical="center" wrapText="1"/>
      <protection locked="0"/>
    </xf>
    <xf numFmtId="49" fontId="26" fillId="0" borderId="27" xfId="3" applyNumberFormat="1" applyFont="1" applyBorder="1" applyAlignment="1">
      <alignment vertical="top"/>
    </xf>
    <xf numFmtId="49" fontId="25" fillId="0" borderId="28" xfId="1" applyNumberFormat="1" applyFont="1" applyBorder="1" applyAlignment="1">
      <alignment horizontal="left" vertical="top" wrapText="1"/>
    </xf>
    <xf numFmtId="49" fontId="26" fillId="0" borderId="27" xfId="5" applyNumberFormat="1" applyFont="1" applyBorder="1" applyAlignment="1">
      <alignment vertical="top"/>
    </xf>
    <xf numFmtId="49" fontId="25" fillId="0" borderId="28" xfId="4" applyNumberFormat="1" applyFont="1" applyBorder="1" applyAlignment="1">
      <alignment horizontal="left" vertical="top" wrapText="1"/>
    </xf>
    <xf numFmtId="49" fontId="12" fillId="0" borderId="11" xfId="0" applyNumberFormat="1" applyFont="1" applyBorder="1" applyAlignment="1" applyProtection="1">
      <alignment horizontal="left" vertical="center" wrapText="1"/>
      <protection locked="0"/>
    </xf>
    <xf numFmtId="49" fontId="25" fillId="0" borderId="26" xfId="6" applyNumberFormat="1" applyFont="1" applyBorder="1" applyAlignment="1">
      <alignment horizontal="left" vertical="top" wrapText="1"/>
    </xf>
    <xf numFmtId="49" fontId="26" fillId="0" borderId="29" xfId="8" applyNumberFormat="1" applyFont="1" applyBorder="1" applyAlignment="1">
      <alignment vertical="top"/>
    </xf>
    <xf numFmtId="49" fontId="25" fillId="0" borderId="26" xfId="7" applyNumberFormat="1" applyFont="1" applyBorder="1" applyAlignment="1">
      <alignment horizontal="left" vertical="top" wrapText="1"/>
    </xf>
    <xf numFmtId="0" fontId="12" fillId="0" borderId="30" xfId="0" applyFont="1" applyBorder="1" applyAlignment="1" applyProtection="1">
      <alignment horizontal="center" vertical="center" wrapText="1"/>
      <protection locked="0"/>
    </xf>
    <xf numFmtId="166" fontId="12" fillId="0" borderId="31" xfId="0" applyNumberFormat="1" applyFont="1" applyBorder="1" applyAlignment="1" applyProtection="1">
      <alignment vertical="center"/>
      <protection locked="0"/>
    </xf>
    <xf numFmtId="4" fontId="12" fillId="0" borderId="31" xfId="0" applyNumberFormat="1" applyFont="1" applyBorder="1" applyAlignment="1" applyProtection="1">
      <alignment vertical="center"/>
      <protection locked="0"/>
    </xf>
    <xf numFmtId="0" fontId="12" fillId="0" borderId="30" xfId="0" applyFont="1" applyBorder="1" applyAlignment="1" applyProtection="1">
      <alignment horizontal="center" vertical="center"/>
      <protection locked="0"/>
    </xf>
    <xf numFmtId="0" fontId="12" fillId="0" borderId="32" xfId="0" applyFont="1" applyBorder="1" applyAlignment="1" applyProtection="1">
      <alignment horizontal="center" vertical="center"/>
      <protection locked="0"/>
    </xf>
    <xf numFmtId="0" fontId="12" fillId="0" borderId="33" xfId="0" applyFont="1" applyBorder="1" applyAlignment="1" applyProtection="1">
      <alignment horizontal="center" vertical="center" wrapText="1"/>
      <protection locked="0"/>
    </xf>
    <xf numFmtId="0" fontId="12" fillId="0" borderId="31" xfId="0" applyFont="1" applyBorder="1" applyAlignment="1" applyProtection="1">
      <alignment horizontal="center" vertical="center"/>
      <protection locked="0"/>
    </xf>
    <xf numFmtId="49" fontId="12" fillId="0" borderId="31" xfId="0" applyNumberFormat="1" applyFont="1" applyBorder="1" applyAlignment="1" applyProtection="1">
      <alignment horizontal="left" vertical="center" wrapText="1"/>
      <protection locked="0"/>
    </xf>
    <xf numFmtId="0" fontId="12" fillId="0" borderId="31" xfId="0" applyFont="1" applyBorder="1" applyAlignment="1" applyProtection="1">
      <alignment horizontal="left" vertical="center" wrapText="1"/>
      <protection locked="0"/>
    </xf>
    <xf numFmtId="0" fontId="12" fillId="0" borderId="31" xfId="0" applyFont="1" applyBorder="1" applyAlignment="1" applyProtection="1">
      <alignment horizontal="center" vertical="center" wrapText="1"/>
      <protection locked="0"/>
    </xf>
    <xf numFmtId="4" fontId="12" fillId="0" borderId="32" xfId="0" applyNumberFormat="1" applyFont="1" applyBorder="1" applyAlignment="1" applyProtection="1">
      <alignment vertical="center"/>
      <protection locked="0"/>
    </xf>
    <xf numFmtId="4" fontId="12" fillId="0" borderId="26" xfId="0" applyNumberFormat="1" applyFont="1" applyBorder="1" applyAlignment="1" applyProtection="1">
      <alignment vertical="center"/>
      <protection locked="0"/>
    </xf>
    <xf numFmtId="49" fontId="26" fillId="0" borderId="35" xfId="9" applyNumberFormat="1" applyFont="1" applyBorder="1" applyAlignment="1">
      <alignment horizontal="left" vertical="top" wrapText="1"/>
    </xf>
    <xf numFmtId="49" fontId="26" fillId="0" borderId="28" xfId="9" applyNumberFormat="1" applyFont="1" applyBorder="1" applyAlignment="1">
      <alignment vertical="top"/>
    </xf>
    <xf numFmtId="49" fontId="26" fillId="0" borderId="26" xfId="9" applyNumberFormat="1" applyFont="1" applyBorder="1" applyAlignment="1">
      <alignment vertical="top"/>
    </xf>
    <xf numFmtId="49" fontId="26" fillId="0" borderId="26" xfId="9" applyNumberFormat="1" applyFont="1" applyBorder="1" applyAlignment="1">
      <alignment horizontal="left" vertical="top" wrapText="1"/>
    </xf>
    <xf numFmtId="49" fontId="26" fillId="0" borderId="36" xfId="9" applyNumberFormat="1" applyFont="1" applyBorder="1" applyAlignment="1">
      <alignment vertical="top"/>
    </xf>
    <xf numFmtId="49" fontId="26" fillId="0" borderId="27" xfId="9" applyNumberFormat="1" applyFont="1" applyBorder="1" applyAlignment="1">
      <alignment horizontal="left" vertical="top" wrapText="1"/>
    </xf>
    <xf numFmtId="49" fontId="26" fillId="0" borderId="34" xfId="9" applyNumberFormat="1" applyFont="1" applyBorder="1" applyAlignment="1">
      <alignment horizontal="left" vertical="top" wrapText="1"/>
    </xf>
    <xf numFmtId="0" fontId="0" fillId="0" borderId="37" xfId="0" applyBorder="1" applyAlignment="1">
      <alignment vertical="center"/>
    </xf>
    <xf numFmtId="0" fontId="12" fillId="0" borderId="26" xfId="0" applyFont="1" applyBorder="1" applyAlignment="1" applyProtection="1">
      <alignment horizontal="center" vertical="center"/>
      <protection locked="0"/>
    </xf>
    <xf numFmtId="49" fontId="12" fillId="0" borderId="26" xfId="0" applyNumberFormat="1" applyFont="1" applyBorder="1" applyAlignment="1" applyProtection="1">
      <alignment horizontal="left" vertical="center" wrapText="1"/>
      <protection locked="0"/>
    </xf>
    <xf numFmtId="0" fontId="12" fillId="0" borderId="26" xfId="0" applyFont="1" applyBorder="1" applyAlignment="1" applyProtection="1">
      <alignment horizontal="left" vertical="center" wrapText="1"/>
      <protection locked="0"/>
    </xf>
    <xf numFmtId="0" fontId="12" fillId="0" borderId="26" xfId="0" applyFont="1" applyBorder="1" applyAlignment="1" applyProtection="1">
      <alignment horizontal="center" vertical="center" wrapText="1"/>
      <protection locked="0"/>
    </xf>
    <xf numFmtId="166" fontId="12" fillId="0" borderId="26" xfId="0" applyNumberFormat="1" applyFont="1" applyBorder="1" applyAlignment="1" applyProtection="1">
      <alignment vertical="center"/>
      <protection locked="0"/>
    </xf>
    <xf numFmtId="0" fontId="21" fillId="0" borderId="26" xfId="0" applyFont="1" applyBorder="1" applyAlignment="1" applyProtection="1">
      <alignment horizontal="center" vertical="center"/>
      <protection locked="0"/>
    </xf>
    <xf numFmtId="49" fontId="21" fillId="0" borderId="26" xfId="0" applyNumberFormat="1" applyFont="1" applyBorder="1" applyAlignment="1" applyProtection="1">
      <alignment horizontal="left" vertical="center" wrapText="1"/>
      <protection locked="0"/>
    </xf>
    <xf numFmtId="0" fontId="21" fillId="0" borderId="26" xfId="0" applyFont="1" applyBorder="1" applyAlignment="1" applyProtection="1">
      <alignment horizontal="left" vertical="center" wrapText="1"/>
      <protection locked="0"/>
    </xf>
    <xf numFmtId="0" fontId="21" fillId="0" borderId="26" xfId="0" applyFont="1" applyBorder="1" applyAlignment="1" applyProtection="1">
      <alignment horizontal="center" vertical="center" wrapText="1"/>
      <protection locked="0"/>
    </xf>
    <xf numFmtId="166" fontId="21" fillId="0" borderId="26" xfId="0" applyNumberFormat="1" applyFont="1" applyBorder="1" applyAlignment="1" applyProtection="1">
      <alignment vertical="center"/>
      <protection locked="0"/>
    </xf>
    <xf numFmtId="4" fontId="21" fillId="0" borderId="26" xfId="0" applyNumberFormat="1" applyFont="1" applyBorder="1" applyAlignment="1" applyProtection="1">
      <alignment vertical="center"/>
      <protection locked="0"/>
    </xf>
    <xf numFmtId="0" fontId="12" fillId="0" borderId="38" xfId="0" applyFont="1" applyBorder="1" applyAlignment="1" applyProtection="1">
      <alignment horizontal="left" vertical="center" wrapText="1"/>
      <protection locked="0"/>
    </xf>
    <xf numFmtId="0" fontId="12" fillId="0" borderId="39" xfId="0" applyFont="1" applyBorder="1" applyAlignment="1" applyProtection="1">
      <alignment horizontal="left" vertical="center" wrapText="1"/>
      <protection locked="0"/>
    </xf>
    <xf numFmtId="0" fontId="12" fillId="0" borderId="40" xfId="0" applyFont="1" applyBorder="1" applyAlignment="1" applyProtection="1">
      <alignment horizontal="left" vertical="center" wrapText="1"/>
      <protection locked="0"/>
    </xf>
    <xf numFmtId="0" fontId="21" fillId="0" borderId="40" xfId="0" applyFont="1" applyBorder="1" applyAlignment="1" applyProtection="1">
      <alignment horizontal="left" vertical="center" wrapText="1"/>
      <protection locked="0"/>
    </xf>
    <xf numFmtId="0" fontId="8" fillId="0" borderId="17" xfId="0" applyFont="1" applyBorder="1" applyAlignment="1">
      <alignment vertical="center"/>
    </xf>
    <xf numFmtId="0" fontId="0" fillId="0" borderId="16" xfId="0" applyBorder="1" applyAlignment="1">
      <alignment vertical="center"/>
    </xf>
    <xf numFmtId="0" fontId="9" fillId="0" borderId="16" xfId="0" applyFont="1" applyBorder="1" applyAlignment="1">
      <alignment horizontal="left" vertical="center" wrapText="1"/>
    </xf>
    <xf numFmtId="166" fontId="9" fillId="0" borderId="16" xfId="0" applyNumberFormat="1" applyFont="1" applyBorder="1" applyAlignment="1">
      <alignment vertical="center"/>
    </xf>
    <xf numFmtId="0" fontId="9" fillId="0" borderId="25" xfId="0" applyFont="1" applyBorder="1" applyAlignment="1">
      <alignment vertical="center"/>
    </xf>
    <xf numFmtId="0" fontId="19" fillId="0" borderId="16" xfId="0" applyFont="1" applyBorder="1" applyAlignment="1">
      <alignment horizontal="left" vertical="center"/>
    </xf>
    <xf numFmtId="0" fontId="9" fillId="0" borderId="16" xfId="0" applyFont="1" applyBorder="1" applyAlignment="1">
      <alignment horizontal="left" vertical="center"/>
    </xf>
    <xf numFmtId="0" fontId="3" fillId="0" borderId="0" xfId="0" applyFont="1" applyAlignment="1">
      <alignment horizontal="left" vertical="center" wrapText="1"/>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0" fillId="2" borderId="0" xfId="0" applyFont="1" applyFill="1" applyAlignment="1">
      <alignment horizontal="center" vertical="center"/>
    </xf>
  </cellXfs>
  <cellStyles count="10">
    <cellStyle name="Normální" xfId="0" builtinId="0" customBuiltin="1"/>
    <cellStyle name="Normální 10" xfId="9" xr:uid="{F0B9E5F7-8919-4A1D-8B11-05FDD3F6A4FF}"/>
    <cellStyle name="normální 2" xfId="2" xr:uid="{0DDB3884-A9F9-40B7-B861-1A1C7AFD8C5A}"/>
    <cellStyle name="Normální 3" xfId="1" xr:uid="{5BC97F9F-4AB5-41D8-BB01-782C2643E59B}"/>
    <cellStyle name="Normální 4" xfId="3" xr:uid="{78D0F6F9-61C5-4FA6-8280-731AEA9E9FF2}"/>
    <cellStyle name="Normální 5" xfId="4" xr:uid="{0EED34C4-94B4-4877-9994-D3C7323D6C68}"/>
    <cellStyle name="Normální 6" xfId="5" xr:uid="{60B8C2AE-1753-4CBB-94DD-FEE499EE9461}"/>
    <cellStyle name="Normální 7" xfId="6" xr:uid="{A1EEF31F-9D9A-46CC-BF50-F2C95601D023}"/>
    <cellStyle name="Normální 8" xfId="7" xr:uid="{20F52E3C-6A8E-4F08-B35B-FA3A370B2A58}"/>
    <cellStyle name="Normální 9" xfId="8" xr:uid="{FEAA0188-4BEB-4503-A93A-BB976EEF8BB8}"/>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2:BN542"/>
  <sheetViews>
    <sheetView showGridLines="0" tabSelected="1" zoomScale="85" zoomScaleNormal="85" workbookViewId="0">
      <selection activeCell="J45" sqref="J45"/>
    </sheetView>
  </sheetViews>
  <sheetFormatPr defaultRowHeight="11.25" x14ac:dyDescent="0.2"/>
  <cols>
    <col min="1" max="1" width="8.33203125" customWidth="1"/>
    <col min="2" max="2" width="1.1640625" customWidth="1"/>
    <col min="3" max="3" width="4.1640625" customWidth="1"/>
    <col min="4" max="4" width="4.33203125" customWidth="1"/>
    <col min="5" max="5" width="21.6640625" customWidth="1"/>
    <col min="6" max="6" width="50.83203125" customWidth="1"/>
    <col min="7" max="7" width="7.5" customWidth="1"/>
    <col min="8" max="8" width="14" customWidth="1"/>
    <col min="9" max="9" width="15.83203125" customWidth="1"/>
    <col min="10" max="10" width="22.5" customWidth="1"/>
    <col min="11"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s>
  <sheetData>
    <row r="2" spans="1:66" ht="36.950000000000003" customHeight="1" x14ac:dyDescent="0.2">
      <c r="L2" s="172" t="s">
        <v>1</v>
      </c>
      <c r="M2" s="172"/>
      <c r="N2" s="172"/>
      <c r="O2" s="172"/>
      <c r="P2" s="172"/>
      <c r="Q2" s="172"/>
      <c r="R2" s="172"/>
      <c r="S2" s="172"/>
      <c r="T2" s="172"/>
      <c r="U2" s="172"/>
      <c r="V2" s="172"/>
      <c r="AT2" s="10" t="s">
        <v>16</v>
      </c>
      <c r="AZ2" s="28" t="s">
        <v>18</v>
      </c>
      <c r="BA2" s="28" t="s">
        <v>19</v>
      </c>
      <c r="BB2" s="28" t="s">
        <v>20</v>
      </c>
      <c r="BC2" s="28" t="s">
        <v>21</v>
      </c>
      <c r="BD2" s="28" t="s">
        <v>17</v>
      </c>
    </row>
    <row r="3" spans="1:66" ht="6.95" customHeight="1" x14ac:dyDescent="0.2"/>
    <row r="4" spans="1:66" ht="24.95" customHeight="1" x14ac:dyDescent="0.2"/>
    <row r="5" spans="1:66" ht="6.95" customHeight="1" x14ac:dyDescent="0.2">
      <c r="A5" s="1"/>
      <c r="B5" s="18"/>
      <c r="C5" s="19"/>
      <c r="D5" s="19"/>
      <c r="E5" s="19"/>
      <c r="F5" s="19"/>
      <c r="G5" s="19"/>
      <c r="H5" s="19"/>
      <c r="I5" s="19"/>
      <c r="J5" s="19"/>
      <c r="K5" s="19"/>
      <c r="L5" s="15"/>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row>
    <row r="6" spans="1:66" ht="12" customHeight="1" x14ac:dyDescent="0.2">
      <c r="A6" s="1"/>
      <c r="B6" s="15"/>
      <c r="C6" s="11" t="s">
        <v>28</v>
      </c>
      <c r="D6" s="1"/>
      <c r="E6" s="1"/>
      <c r="F6" s="1"/>
      <c r="G6" s="1"/>
      <c r="H6" s="1"/>
      <c r="I6" s="1"/>
      <c r="J6" s="1"/>
      <c r="K6" s="1"/>
      <c r="L6" s="15"/>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row>
    <row r="7" spans="1:66" ht="16.5" customHeight="1" x14ac:dyDescent="0.2">
      <c r="A7" s="1"/>
      <c r="B7" s="15"/>
      <c r="C7" s="1"/>
      <c r="D7" s="1"/>
      <c r="E7" s="1"/>
      <c r="F7" s="1"/>
      <c r="G7" s="1"/>
      <c r="H7" s="1"/>
      <c r="I7" s="1"/>
      <c r="J7" s="1"/>
      <c r="K7" s="1"/>
      <c r="L7" s="15"/>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row>
    <row r="8" spans="1:66" s="1" customFormat="1" ht="12" customHeight="1" x14ac:dyDescent="0.2">
      <c r="B8" s="15"/>
      <c r="C8" s="13" t="s">
        <v>3</v>
      </c>
      <c r="L8" s="15"/>
    </row>
    <row r="9" spans="1:66" s="1" customFormat="1" ht="30" customHeight="1" x14ac:dyDescent="0.2">
      <c r="B9" s="15"/>
      <c r="E9" s="170"/>
      <c r="F9" s="171"/>
      <c r="G9" s="171"/>
      <c r="H9" s="171"/>
      <c r="L9" s="15"/>
    </row>
    <row r="10" spans="1:66" s="1" customFormat="1" ht="12.75" x14ac:dyDescent="0.2">
      <c r="B10" s="15"/>
      <c r="C10" s="13" t="s">
        <v>25</v>
      </c>
      <c r="L10" s="15"/>
    </row>
    <row r="11" spans="1:66" s="1" customFormat="1" ht="12" customHeight="1" x14ac:dyDescent="0.2">
      <c r="B11" s="15"/>
      <c r="E11" s="168"/>
      <c r="F11" s="169"/>
      <c r="G11" s="169"/>
      <c r="H11" s="169"/>
      <c r="L11" s="15"/>
    </row>
    <row r="12" spans="1:66" s="1" customFormat="1" ht="12" customHeight="1" x14ac:dyDescent="0.2">
      <c r="B12" s="15"/>
      <c r="L12" s="15"/>
    </row>
    <row r="13" spans="1:66" s="1" customFormat="1" ht="10.9" customHeight="1" x14ac:dyDescent="0.2">
      <c r="B13" s="15"/>
      <c r="C13" s="13" t="s">
        <v>4</v>
      </c>
      <c r="F13" s="12"/>
      <c r="I13" s="13" t="s">
        <v>5</v>
      </c>
      <c r="J13" s="20"/>
      <c r="L13" s="15"/>
    </row>
    <row r="14" spans="1:66" s="1" customFormat="1" ht="12" customHeight="1" x14ac:dyDescent="0.2">
      <c r="B14" s="15"/>
      <c r="L14" s="15"/>
    </row>
    <row r="15" spans="1:66" s="1" customFormat="1" ht="18" customHeight="1" x14ac:dyDescent="0.2">
      <c r="B15" s="15"/>
      <c r="C15" s="13" t="s">
        <v>6</v>
      </c>
      <c r="F15" s="12"/>
      <c r="I15" s="13" t="s">
        <v>8</v>
      </c>
      <c r="J15" s="14"/>
      <c r="L15" s="15"/>
    </row>
    <row r="16" spans="1:66" s="1" customFormat="1" ht="15" customHeight="1" x14ac:dyDescent="0.2">
      <c r="B16" s="15"/>
      <c r="C16" s="13" t="s">
        <v>7</v>
      </c>
      <c r="F16" s="12"/>
      <c r="I16" s="13" t="s">
        <v>9</v>
      </c>
      <c r="J16" s="14"/>
      <c r="L16" s="15"/>
    </row>
    <row r="17" spans="1:66" s="1" customFormat="1" ht="12" customHeight="1" x14ac:dyDescent="0.2">
      <c r="B17" s="15"/>
      <c r="L17" s="15"/>
    </row>
    <row r="18" spans="1:66" s="1" customFormat="1" ht="18" customHeight="1" x14ac:dyDescent="0.2">
      <c r="B18" s="15"/>
      <c r="C18" s="30" t="s">
        <v>29</v>
      </c>
      <c r="D18" s="29"/>
      <c r="E18" s="29"/>
      <c r="F18" s="29"/>
      <c r="G18" s="29"/>
      <c r="H18" s="29"/>
      <c r="I18" s="29"/>
      <c r="J18" s="31" t="s">
        <v>192</v>
      </c>
      <c r="K18" s="29"/>
      <c r="L18" s="15"/>
    </row>
    <row r="19" spans="1:66" s="1" customFormat="1" ht="6.95" customHeight="1" x14ac:dyDescent="0.2">
      <c r="B19" s="15"/>
      <c r="L19" s="15"/>
    </row>
    <row r="20" spans="1:66" s="1" customFormat="1" ht="12" customHeight="1" x14ac:dyDescent="0.2">
      <c r="B20" s="15"/>
      <c r="C20" s="32" t="s">
        <v>31</v>
      </c>
      <c r="J20" s="27">
        <f>J44</f>
        <v>0</v>
      </c>
      <c r="L20" s="15"/>
      <c r="AU20" s="10"/>
    </row>
    <row r="21" spans="1:66" s="1" customFormat="1" ht="18" customHeight="1" x14ac:dyDescent="0.2">
      <c r="A21" s="3"/>
      <c r="B21" s="33"/>
      <c r="C21" s="3"/>
      <c r="D21" s="34" t="s">
        <v>32</v>
      </c>
      <c r="E21" s="35"/>
      <c r="F21" s="35"/>
      <c r="G21" s="35"/>
      <c r="H21" s="35"/>
      <c r="I21" s="35"/>
      <c r="J21" s="36">
        <f>J45</f>
        <v>0</v>
      </c>
      <c r="K21" s="3"/>
      <c r="L21" s="3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row>
    <row r="22" spans="1:66" s="1" customFormat="1" ht="19.5" customHeight="1" x14ac:dyDescent="0.2">
      <c r="A22" s="4"/>
      <c r="B22" s="37"/>
      <c r="C22" s="4"/>
      <c r="D22" s="38" t="s">
        <v>33</v>
      </c>
      <c r="E22" s="39"/>
      <c r="F22" s="39"/>
      <c r="G22" s="39"/>
      <c r="H22" s="39"/>
      <c r="I22" s="39"/>
      <c r="J22" s="40">
        <f>J46</f>
        <v>0</v>
      </c>
      <c r="K22" s="4"/>
      <c r="L22" s="37"/>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row>
    <row r="23" spans="1:66" s="1" customFormat="1" ht="12" customHeight="1" x14ac:dyDescent="0.2">
      <c r="A23" s="4"/>
      <c r="B23" s="37"/>
      <c r="C23" s="4"/>
      <c r="D23" s="38" t="s">
        <v>190</v>
      </c>
      <c r="E23" s="39"/>
      <c r="F23" s="39"/>
      <c r="G23" s="39"/>
      <c r="H23" s="39"/>
      <c r="I23" s="39"/>
      <c r="J23" s="40">
        <f>J130</f>
        <v>0</v>
      </c>
      <c r="K23" s="4"/>
      <c r="L23" s="37"/>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row>
    <row r="24" spans="1:66" s="1" customFormat="1" ht="18" customHeight="1" x14ac:dyDescent="0.2">
      <c r="A24" s="4"/>
      <c r="B24" s="37"/>
      <c r="C24" s="4"/>
      <c r="D24" s="38" t="s">
        <v>191</v>
      </c>
      <c r="E24" s="39"/>
      <c r="F24" s="39"/>
      <c r="G24" s="39"/>
      <c r="H24" s="39"/>
      <c r="I24" s="39"/>
      <c r="J24" s="40">
        <f>J151</f>
        <v>0</v>
      </c>
      <c r="K24" s="4"/>
      <c r="L24" s="37"/>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row>
    <row r="25" spans="1:66" s="1" customFormat="1" ht="6.95" customHeight="1" x14ac:dyDescent="0.2">
      <c r="A25" s="4"/>
      <c r="B25" s="37"/>
      <c r="L25" s="37"/>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row>
    <row r="26" spans="1:66" s="1" customFormat="1" ht="12" customHeight="1" x14ac:dyDescent="0.2">
      <c r="A26" s="4"/>
      <c r="B26" s="37"/>
      <c r="C26" s="17"/>
      <c r="D26" s="17"/>
      <c r="E26" s="17"/>
      <c r="F26" s="17"/>
      <c r="G26" s="17"/>
      <c r="H26" s="17"/>
      <c r="I26" s="17"/>
      <c r="J26" s="17"/>
      <c r="K26" s="17"/>
      <c r="L26" s="37"/>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row>
    <row r="27" spans="1:66" s="2" customFormat="1" ht="16.5" customHeight="1" x14ac:dyDescent="0.2">
      <c r="A27" s="4"/>
      <c r="B27" s="33"/>
      <c r="C27"/>
      <c r="D27"/>
      <c r="E27"/>
      <c r="F27"/>
      <c r="G27"/>
      <c r="H27"/>
      <c r="I27"/>
      <c r="J27"/>
      <c r="K27"/>
      <c r="L27" s="37"/>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row>
    <row r="28" spans="1:66" s="1" customFormat="1" ht="6.95" customHeight="1" x14ac:dyDescent="0.2">
      <c r="A28" s="4"/>
      <c r="B28" s="15"/>
      <c r="C28"/>
      <c r="D28"/>
      <c r="E28"/>
      <c r="F28"/>
      <c r="G28"/>
      <c r="H28"/>
      <c r="I28"/>
      <c r="J28"/>
      <c r="K28"/>
      <c r="L28" s="37"/>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row>
    <row r="29" spans="1:66" s="1" customFormat="1" ht="6.95" customHeight="1" x14ac:dyDescent="0.2">
      <c r="A29" s="4"/>
      <c r="B29" s="16"/>
      <c r="C29"/>
      <c r="D29"/>
      <c r="E29"/>
      <c r="F29"/>
      <c r="G29"/>
      <c r="H29"/>
      <c r="I29"/>
      <c r="J29"/>
      <c r="K29"/>
      <c r="L29" s="37"/>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row>
    <row r="30" spans="1:66" s="1" customFormat="1" ht="25.35" customHeight="1" x14ac:dyDescent="0.2">
      <c r="A30" s="3"/>
      <c r="B30"/>
      <c r="C30" s="19"/>
      <c r="D30" s="19"/>
      <c r="E30" s="19"/>
      <c r="F30" s="19"/>
      <c r="G30" s="19"/>
      <c r="H30" s="19"/>
      <c r="I30" s="19"/>
      <c r="J30" s="19"/>
      <c r="K30" s="19"/>
      <c r="L30" s="3"/>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row>
    <row r="31" spans="1:66" s="1" customFormat="1" ht="18" customHeight="1" x14ac:dyDescent="0.2">
      <c r="B31"/>
      <c r="C31" s="11" t="s">
        <v>34</v>
      </c>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row>
    <row r="32" spans="1:66" s="1" customFormat="1" ht="14.45" customHeight="1" x14ac:dyDescent="0.2">
      <c r="B32"/>
    </row>
    <row r="33" spans="1:66" s="1" customFormat="1" ht="14.45" customHeight="1" x14ac:dyDescent="0.2">
      <c r="A33"/>
      <c r="B33" s="81"/>
      <c r="C33" s="82" t="s">
        <v>3</v>
      </c>
      <c r="D33" s="83"/>
      <c r="E33" s="83"/>
      <c r="F33" s="83"/>
      <c r="G33" s="83"/>
      <c r="H33" s="83"/>
      <c r="I33" s="83"/>
      <c r="J33" s="83"/>
      <c r="K33" s="84"/>
      <c r="L33"/>
    </row>
    <row r="34" spans="1:66" s="1" customFormat="1" ht="14.45" customHeight="1" x14ac:dyDescent="0.2">
      <c r="A34"/>
      <c r="B34" s="85"/>
      <c r="E34" s="170"/>
      <c r="F34" s="171"/>
      <c r="G34" s="171"/>
      <c r="H34" s="171"/>
      <c r="K34" s="86"/>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row>
    <row r="35" spans="1:66" s="1" customFormat="1" ht="14.45" hidden="1" customHeight="1" x14ac:dyDescent="0.2">
      <c r="A35"/>
      <c r="B35" s="85"/>
      <c r="C35" s="13" t="s">
        <v>25</v>
      </c>
      <c r="K35" s="86"/>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row>
    <row r="36" spans="1:66" s="1" customFormat="1" ht="14.45" hidden="1" customHeight="1" x14ac:dyDescent="0.2">
      <c r="B36" s="85"/>
      <c r="E36" s="168" t="e">
        <f>#REF!</f>
        <v>#REF!</v>
      </c>
      <c r="F36" s="169"/>
      <c r="G36" s="169"/>
      <c r="H36" s="169"/>
      <c r="K36" s="8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row>
    <row r="37" spans="1:66" s="1" customFormat="1" ht="14.45" hidden="1" customHeight="1" x14ac:dyDescent="0.2">
      <c r="B37" s="85"/>
      <c r="K37" s="86"/>
    </row>
    <row r="38" spans="1:66" s="1" customFormat="1" ht="6.95" customHeight="1" x14ac:dyDescent="0.2">
      <c r="B38" s="85"/>
      <c r="C38" s="13" t="s">
        <v>4</v>
      </c>
      <c r="F38" s="12"/>
      <c r="I38" s="13" t="s">
        <v>5</v>
      </c>
      <c r="J38" s="20"/>
      <c r="K38" s="86"/>
    </row>
    <row r="39" spans="1:66" s="1" customFormat="1" ht="25.35" customHeight="1" x14ac:dyDescent="0.2">
      <c r="B39" s="85"/>
      <c r="K39" s="86"/>
    </row>
    <row r="40" spans="1:66" s="1" customFormat="1" ht="14.45" customHeight="1" x14ac:dyDescent="0.2">
      <c r="B40" s="85"/>
      <c r="C40" s="13" t="s">
        <v>6</v>
      </c>
      <c r="F40" s="12"/>
      <c r="I40" s="13" t="s">
        <v>8</v>
      </c>
      <c r="J40" s="14"/>
      <c r="K40" s="86"/>
    </row>
    <row r="41" spans="1:66" ht="14.45" customHeight="1" x14ac:dyDescent="0.2">
      <c r="A41" s="1"/>
      <c r="B41" s="85"/>
      <c r="C41" s="13" t="s">
        <v>7</v>
      </c>
      <c r="D41" s="1"/>
      <c r="E41" s="1"/>
      <c r="F41" s="12"/>
      <c r="G41" s="1"/>
      <c r="H41" s="1"/>
      <c r="I41" s="13" t="s">
        <v>9</v>
      </c>
      <c r="J41" s="14"/>
      <c r="K41" s="86"/>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row>
    <row r="42" spans="1:66" ht="14.45" customHeight="1" x14ac:dyDescent="0.2">
      <c r="A42" s="1"/>
      <c r="B42" s="85"/>
      <c r="C42" s="1"/>
      <c r="D42" s="1"/>
      <c r="E42" s="1"/>
      <c r="F42" s="1"/>
      <c r="G42" s="1"/>
      <c r="H42" s="1"/>
      <c r="I42" s="1"/>
      <c r="J42" s="1"/>
      <c r="K42" s="86"/>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row>
    <row r="43" spans="1:66" ht="14.45" customHeight="1" x14ac:dyDescent="0.2">
      <c r="A43" s="1"/>
      <c r="B43" s="85"/>
      <c r="C43" s="41" t="s">
        <v>35</v>
      </c>
      <c r="D43" s="42" t="s">
        <v>14</v>
      </c>
      <c r="E43" s="42" t="s">
        <v>12</v>
      </c>
      <c r="F43" s="42" t="s">
        <v>13</v>
      </c>
      <c r="G43" s="42" t="s">
        <v>36</v>
      </c>
      <c r="H43" s="42" t="s">
        <v>37</v>
      </c>
      <c r="I43" s="42" t="s">
        <v>38</v>
      </c>
      <c r="J43" s="42" t="s">
        <v>30</v>
      </c>
      <c r="K43" s="87" t="s">
        <v>39</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row>
    <row r="44" spans="1:66" ht="14.45" customHeight="1" x14ac:dyDescent="0.25">
      <c r="A44" s="1"/>
      <c r="B44" s="85"/>
      <c r="C44" s="88" t="s">
        <v>46</v>
      </c>
      <c r="D44" s="1"/>
      <c r="E44" s="1"/>
      <c r="F44" s="1"/>
      <c r="G44" s="1"/>
      <c r="H44" s="1"/>
      <c r="I44" s="1"/>
      <c r="J44" s="89">
        <f>J46+J130+J151</f>
        <v>0</v>
      </c>
      <c r="K44" s="86"/>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row>
    <row r="45" spans="1:66" ht="14.45" customHeight="1" x14ac:dyDescent="0.2">
      <c r="A45" s="1"/>
      <c r="B45" s="85"/>
      <c r="C45" s="6"/>
      <c r="D45" s="46" t="s">
        <v>15</v>
      </c>
      <c r="E45" s="90" t="s">
        <v>47</v>
      </c>
      <c r="F45" s="90" t="s">
        <v>48</v>
      </c>
      <c r="G45" s="6"/>
      <c r="H45" s="6"/>
      <c r="I45" s="6"/>
      <c r="J45" s="91">
        <f>J46+J151+J130</f>
        <v>0</v>
      </c>
      <c r="K45" s="92"/>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row>
    <row r="46" spans="1:66" ht="14.45" customHeight="1" x14ac:dyDescent="0.2">
      <c r="A46" s="1"/>
      <c r="B46" s="93"/>
      <c r="C46" s="6"/>
      <c r="D46" s="46" t="s">
        <v>15</v>
      </c>
      <c r="E46" s="94" t="s">
        <v>2</v>
      </c>
      <c r="F46" s="94" t="s">
        <v>49</v>
      </c>
      <c r="G46" s="6"/>
      <c r="H46" s="6"/>
      <c r="I46" s="6"/>
      <c r="J46" s="95">
        <f>J47+J51+J55+J59+J63+J67+J72+J76+J80+J81+J85+J89+J93+J97+J101+J105+J109+J113+J118+J122+J12</f>
        <v>0</v>
      </c>
      <c r="K46" s="92"/>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row>
    <row r="47" spans="1:66" ht="14.45" customHeight="1" x14ac:dyDescent="0.2">
      <c r="A47" s="1"/>
      <c r="B47" s="85"/>
      <c r="C47" s="129" t="s">
        <v>2</v>
      </c>
      <c r="D47" s="130"/>
      <c r="E47" s="118" t="s">
        <v>95</v>
      </c>
      <c r="F47" s="119" t="s">
        <v>93</v>
      </c>
      <c r="G47" s="131" t="s">
        <v>26</v>
      </c>
      <c r="H47" s="127">
        <v>16</v>
      </c>
      <c r="I47" s="128"/>
      <c r="J47" s="54">
        <f>ROUND(H47*I47,2)</f>
        <v>0</v>
      </c>
      <c r="K47" s="157" t="s">
        <v>177</v>
      </c>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row>
    <row r="48" spans="1:66" ht="23.25" customHeight="1" x14ac:dyDescent="0.2">
      <c r="A48" s="1"/>
      <c r="B48" s="97"/>
      <c r="C48" s="1"/>
      <c r="D48" s="98"/>
      <c r="E48" s="1"/>
      <c r="F48" s="99" t="s">
        <v>98</v>
      </c>
      <c r="G48" s="1"/>
      <c r="H48" s="1"/>
      <c r="I48" s="1"/>
      <c r="J48" s="1"/>
      <c r="K48" s="86"/>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row>
    <row r="49" spans="1:66" ht="22.5" customHeight="1" x14ac:dyDescent="0.2">
      <c r="A49" s="5"/>
      <c r="B49" s="97"/>
      <c r="C49" s="7"/>
      <c r="D49" s="98"/>
      <c r="E49" s="66" t="s">
        <v>0</v>
      </c>
      <c r="F49" s="100" t="s">
        <v>94</v>
      </c>
      <c r="G49" s="8"/>
      <c r="H49" s="101">
        <v>16</v>
      </c>
      <c r="I49" s="8"/>
      <c r="J49" s="8"/>
      <c r="K49" s="102"/>
      <c r="L49" s="5"/>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row>
    <row r="50" spans="1:66" s="1" customFormat="1" ht="14.45" customHeight="1" x14ac:dyDescent="0.2">
      <c r="B50" s="103"/>
      <c r="C50" s="8"/>
      <c r="D50" s="98"/>
      <c r="E50" s="69" t="s">
        <v>0</v>
      </c>
      <c r="F50" s="104" t="s">
        <v>52</v>
      </c>
      <c r="G50" s="9"/>
      <c r="H50" s="105">
        <v>16</v>
      </c>
      <c r="I50" s="9"/>
      <c r="J50" s="9"/>
      <c r="K50" s="106"/>
      <c r="M50" s="23" t="s">
        <v>0</v>
      </c>
      <c r="N50" s="24" t="s">
        <v>10</v>
      </c>
      <c r="O50" s="24" t="s">
        <v>40</v>
      </c>
      <c r="P50" s="24" t="s">
        <v>41</v>
      </c>
      <c r="Q50" s="24" t="s">
        <v>42</v>
      </c>
      <c r="R50" s="24" t="s">
        <v>43</v>
      </c>
      <c r="S50" s="24" t="s">
        <v>44</v>
      </c>
      <c r="T50" s="25" t="s">
        <v>45</v>
      </c>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row>
    <row r="51" spans="1:66" ht="12" x14ac:dyDescent="0.2">
      <c r="A51" s="6"/>
      <c r="B51" s="85"/>
      <c r="C51" s="129" t="s">
        <v>17</v>
      </c>
      <c r="D51" s="130"/>
      <c r="E51" s="120" t="s">
        <v>97</v>
      </c>
      <c r="F51" s="121" t="s">
        <v>96</v>
      </c>
      <c r="G51" s="131" t="s">
        <v>26</v>
      </c>
      <c r="H51" s="127">
        <v>16</v>
      </c>
      <c r="I51" s="128"/>
      <c r="J51" s="54">
        <f>ROUND(H51*I51,2)</f>
        <v>0</v>
      </c>
      <c r="K51" s="157" t="s">
        <v>177</v>
      </c>
      <c r="L51" s="6"/>
      <c r="M51" s="26"/>
      <c r="N51" s="21"/>
      <c r="O51" s="21"/>
      <c r="P51" s="43" t="e">
        <f>P52+#REF!</f>
        <v>#REF!</v>
      </c>
      <c r="Q51" s="21"/>
      <c r="R51" s="43" t="e">
        <f>R52+#REF!</f>
        <v>#REF!</v>
      </c>
      <c r="S51" s="21"/>
      <c r="T51" s="44" t="e">
        <f>T52+#REF!</f>
        <v>#REF!</v>
      </c>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0"/>
      <c r="AU51" s="10"/>
      <c r="AV51" s="1"/>
      <c r="AW51" s="1"/>
      <c r="AX51" s="1"/>
      <c r="AY51" s="1"/>
      <c r="AZ51" s="1"/>
      <c r="BA51" s="1"/>
      <c r="BB51" s="1"/>
      <c r="BC51" s="1"/>
      <c r="BD51" s="1"/>
      <c r="BE51" s="1"/>
      <c r="BF51" s="1"/>
      <c r="BG51" s="1"/>
      <c r="BH51" s="1"/>
      <c r="BI51" s="1"/>
      <c r="BJ51" s="1"/>
      <c r="BK51" s="45"/>
      <c r="BL51" s="1"/>
      <c r="BM51" s="1"/>
      <c r="BN51" s="1"/>
    </row>
    <row r="52" spans="1:66" ht="27.75" customHeight="1" x14ac:dyDescent="0.2">
      <c r="A52" s="6"/>
      <c r="B52" s="107"/>
      <c r="C52" s="1"/>
      <c r="D52" s="98"/>
      <c r="E52" s="1"/>
      <c r="F52" s="99" t="s">
        <v>98</v>
      </c>
      <c r="G52" s="1"/>
      <c r="H52" s="1"/>
      <c r="I52" s="1"/>
      <c r="J52" s="1"/>
      <c r="K52" s="86"/>
      <c r="L52" s="6"/>
      <c r="M52" s="47"/>
      <c r="N52" s="6"/>
      <c r="O52" s="6"/>
      <c r="P52" s="48" t="e">
        <f>P53+P156+P161+P169+P190+#REF!+#REF!+#REF!+#REF!</f>
        <v>#REF!</v>
      </c>
      <c r="Q52" s="6"/>
      <c r="R52" s="48" t="e">
        <f>R53+R156+R161+R169+R190+#REF!+#REF!+#REF!+#REF!</f>
        <v>#REF!</v>
      </c>
      <c r="S52" s="6"/>
      <c r="T52" s="49" t="e">
        <f>T53+T156+T161+T169+T190+#REF!+#REF!+#REF!+#REF!</f>
        <v>#REF!</v>
      </c>
      <c r="U52" s="6"/>
      <c r="V52" s="6"/>
      <c r="W52" s="6"/>
      <c r="X52" s="6"/>
      <c r="Y52" s="6"/>
      <c r="Z52" s="6"/>
      <c r="AA52" s="6"/>
      <c r="AB52" s="6"/>
      <c r="AC52" s="6"/>
      <c r="AD52" s="6"/>
      <c r="AE52" s="6"/>
      <c r="AF52" s="6"/>
      <c r="AG52" s="6"/>
      <c r="AH52" s="6"/>
      <c r="AI52" s="6"/>
      <c r="AJ52" s="6"/>
      <c r="AK52" s="6"/>
      <c r="AL52" s="6"/>
      <c r="AM52" s="6"/>
      <c r="AN52" s="6"/>
      <c r="AO52" s="6"/>
      <c r="AP52" s="6"/>
      <c r="AQ52" s="6"/>
      <c r="AR52" s="46"/>
      <c r="AS52" s="6"/>
      <c r="AT52" s="50"/>
      <c r="AU52" s="50"/>
      <c r="AV52" s="6"/>
      <c r="AW52" s="6"/>
      <c r="AX52" s="6"/>
      <c r="AY52" s="46"/>
      <c r="AZ52" s="6"/>
      <c r="BA52" s="6"/>
      <c r="BB52" s="6"/>
      <c r="BC52" s="6"/>
      <c r="BD52" s="6"/>
      <c r="BE52" s="6"/>
      <c r="BF52" s="6"/>
      <c r="BG52" s="6"/>
      <c r="BH52" s="6"/>
      <c r="BI52" s="6"/>
      <c r="BJ52" s="6"/>
      <c r="BK52" s="51"/>
      <c r="BL52" s="6"/>
      <c r="BM52" s="6"/>
      <c r="BN52" s="6"/>
    </row>
    <row r="53" spans="1:66" x14ac:dyDescent="0.2">
      <c r="A53" s="1"/>
      <c r="B53" s="108"/>
      <c r="C53" s="8"/>
      <c r="D53" s="98"/>
      <c r="E53" s="66" t="s">
        <v>0</v>
      </c>
      <c r="F53" s="100" t="s">
        <v>94</v>
      </c>
      <c r="G53" s="8"/>
      <c r="H53" s="101">
        <v>16</v>
      </c>
      <c r="I53" s="8"/>
      <c r="J53" s="8"/>
      <c r="K53" s="102"/>
      <c r="L53" s="1"/>
      <c r="M53" s="47"/>
      <c r="N53" s="6"/>
      <c r="O53" s="6"/>
      <c r="P53" s="48" t="e">
        <f>SUM(P54:P155)</f>
        <v>#REF!</v>
      </c>
      <c r="Q53" s="6"/>
      <c r="R53" s="48" t="e">
        <f>SUM(R54:R155)</f>
        <v>#REF!</v>
      </c>
      <c r="S53" s="6"/>
      <c r="T53" s="49" t="e">
        <f>SUM(T54:T155)</f>
        <v>#REF!</v>
      </c>
      <c r="U53" s="6"/>
      <c r="V53" s="6"/>
      <c r="W53" s="6"/>
      <c r="X53" s="6"/>
      <c r="Y53" s="6"/>
      <c r="Z53" s="6"/>
      <c r="AA53" s="6"/>
      <c r="AB53" s="6"/>
      <c r="AC53" s="6"/>
      <c r="AD53" s="6"/>
      <c r="AE53" s="6"/>
      <c r="AF53" s="6"/>
      <c r="AG53" s="6"/>
      <c r="AH53" s="6"/>
      <c r="AI53" s="6"/>
      <c r="AJ53" s="6"/>
      <c r="AK53" s="6"/>
      <c r="AL53" s="6"/>
      <c r="AM53" s="6"/>
      <c r="AN53" s="6"/>
      <c r="AO53" s="6"/>
      <c r="AP53" s="6"/>
      <c r="AQ53" s="6"/>
      <c r="AR53" s="46"/>
      <c r="AS53" s="6"/>
      <c r="AT53" s="50"/>
      <c r="AU53" s="50"/>
      <c r="AV53" s="6"/>
      <c r="AW53" s="6"/>
      <c r="AX53" s="6"/>
      <c r="AY53" s="46"/>
      <c r="AZ53" s="6"/>
      <c r="BA53" s="6"/>
      <c r="BB53" s="6"/>
      <c r="BC53" s="6"/>
      <c r="BD53" s="6"/>
      <c r="BE53" s="6"/>
      <c r="BF53" s="6"/>
      <c r="BG53" s="6"/>
      <c r="BH53" s="6"/>
      <c r="BI53" s="6"/>
      <c r="BJ53" s="6"/>
      <c r="BK53" s="51"/>
      <c r="BL53" s="6"/>
      <c r="BM53" s="6"/>
      <c r="BN53" s="6"/>
    </row>
    <row r="54" spans="1:66" ht="12" x14ac:dyDescent="0.2">
      <c r="A54" s="1"/>
      <c r="B54" s="109"/>
      <c r="C54" s="9"/>
      <c r="D54" s="98"/>
      <c r="E54" s="69" t="s">
        <v>0</v>
      </c>
      <c r="F54" s="104" t="s">
        <v>52</v>
      </c>
      <c r="G54" s="9"/>
      <c r="H54" s="105">
        <v>16</v>
      </c>
      <c r="I54" s="9"/>
      <c r="J54" s="9"/>
      <c r="K54" s="106"/>
      <c r="L54" s="1"/>
      <c r="M54" s="55" t="s">
        <v>0</v>
      </c>
      <c r="N54" s="56" t="s">
        <v>11</v>
      </c>
      <c r="O54" s="57">
        <v>0.36499999999999999</v>
      </c>
      <c r="P54" s="57">
        <f>O54*H47</f>
        <v>5.84</v>
      </c>
      <c r="Q54" s="57">
        <v>0</v>
      </c>
      <c r="R54" s="57">
        <f>Q54*H47</f>
        <v>0</v>
      </c>
      <c r="S54" s="57">
        <v>0.41699999999999998</v>
      </c>
      <c r="T54" s="58">
        <f>S54*H47</f>
        <v>6.6719999999999997</v>
      </c>
      <c r="U54" s="1"/>
      <c r="V54" s="1"/>
      <c r="W54" s="1"/>
      <c r="X54" s="1"/>
      <c r="Y54" s="1"/>
      <c r="Z54" s="1"/>
      <c r="AA54" s="1"/>
      <c r="AB54" s="1"/>
      <c r="AC54" s="1"/>
      <c r="AD54" s="1"/>
      <c r="AE54" s="1"/>
      <c r="AF54" s="1"/>
      <c r="AG54" s="1"/>
      <c r="AH54" s="1"/>
      <c r="AI54" s="1"/>
      <c r="AJ54" s="1"/>
      <c r="AK54" s="1"/>
      <c r="AL54" s="1"/>
      <c r="AM54" s="1"/>
      <c r="AN54" s="1"/>
      <c r="AO54" s="1"/>
      <c r="AP54" s="1"/>
      <c r="AQ54" s="1"/>
      <c r="AR54" s="59"/>
      <c r="AS54" s="1"/>
      <c r="AT54" s="59"/>
      <c r="AU54" s="59"/>
      <c r="AV54" s="1"/>
      <c r="AW54" s="1"/>
      <c r="AX54" s="1"/>
      <c r="AY54" s="10"/>
      <c r="AZ54" s="1"/>
      <c r="BA54" s="1"/>
      <c r="BB54" s="1"/>
      <c r="BC54" s="1"/>
      <c r="BD54" s="1"/>
      <c r="BE54" s="60"/>
      <c r="BF54" s="60"/>
      <c r="BG54" s="60"/>
      <c r="BH54" s="60"/>
      <c r="BI54" s="60"/>
      <c r="BJ54" s="10"/>
      <c r="BK54" s="60"/>
      <c r="BL54" s="10"/>
      <c r="BM54" s="59"/>
      <c r="BN54" s="1"/>
    </row>
    <row r="55" spans="1:66" ht="12" x14ac:dyDescent="0.2">
      <c r="A55" s="7"/>
      <c r="B55" s="103"/>
      <c r="C55" s="52" t="s">
        <v>53</v>
      </c>
      <c r="D55" s="52"/>
      <c r="E55" s="122" t="s">
        <v>132</v>
      </c>
      <c r="F55" s="123" t="s">
        <v>99</v>
      </c>
      <c r="G55" s="117" t="s">
        <v>54</v>
      </c>
      <c r="H55" s="53">
        <v>1500</v>
      </c>
      <c r="I55" s="54"/>
      <c r="J55" s="54">
        <f>ROUND(H55*I55,2)</f>
        <v>0</v>
      </c>
      <c r="K55" s="96"/>
      <c r="L55" s="7"/>
      <c r="M55" s="61"/>
      <c r="N55" s="1"/>
      <c r="O55" s="1"/>
      <c r="P55" s="1"/>
      <c r="Q55" s="1"/>
      <c r="R55" s="1"/>
      <c r="S55" s="1"/>
      <c r="T55" s="22"/>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0"/>
      <c r="AU55" s="10"/>
      <c r="AV55" s="1"/>
      <c r="AW55" s="1"/>
      <c r="AX55" s="1"/>
      <c r="AY55" s="1"/>
      <c r="AZ55" s="1"/>
      <c r="BA55" s="1"/>
      <c r="BB55" s="1"/>
      <c r="BC55" s="1"/>
      <c r="BD55" s="1"/>
      <c r="BE55" s="1"/>
      <c r="BF55" s="1"/>
      <c r="BG55" s="1"/>
      <c r="BH55" s="1"/>
      <c r="BI55" s="1"/>
      <c r="BJ55" s="1"/>
      <c r="BK55" s="1"/>
      <c r="BL55" s="1"/>
      <c r="BM55" s="1"/>
      <c r="BN55" s="1"/>
    </row>
    <row r="56" spans="1:66" ht="30" customHeight="1" x14ac:dyDescent="0.2">
      <c r="A56" s="8"/>
      <c r="B56" s="85"/>
      <c r="C56" s="1"/>
      <c r="D56" s="98"/>
      <c r="E56" s="1"/>
      <c r="F56" s="99" t="s">
        <v>100</v>
      </c>
      <c r="G56" s="1"/>
      <c r="H56" s="1"/>
      <c r="I56" s="1"/>
      <c r="J56" s="1"/>
      <c r="K56" s="86"/>
      <c r="L56" s="8"/>
      <c r="M56" s="63"/>
      <c r="N56" s="7"/>
      <c r="O56" s="7"/>
      <c r="P56" s="7"/>
      <c r="Q56" s="7"/>
      <c r="R56" s="7"/>
      <c r="S56" s="7"/>
      <c r="T56" s="64"/>
      <c r="U56" s="7"/>
      <c r="V56" s="7"/>
      <c r="W56" s="7"/>
      <c r="X56" s="7"/>
      <c r="Y56" s="7"/>
      <c r="Z56" s="7"/>
      <c r="AA56" s="7"/>
      <c r="AB56" s="7"/>
      <c r="AC56" s="7"/>
      <c r="AD56" s="7"/>
      <c r="AE56" s="7"/>
      <c r="AF56" s="7"/>
      <c r="AG56" s="7"/>
      <c r="AH56" s="7"/>
      <c r="AI56" s="7"/>
      <c r="AJ56" s="7"/>
      <c r="AK56" s="7"/>
      <c r="AL56" s="7"/>
      <c r="AM56" s="7"/>
      <c r="AN56" s="7"/>
      <c r="AO56" s="7"/>
      <c r="AP56" s="7"/>
      <c r="AQ56" s="7"/>
      <c r="AR56" s="7"/>
      <c r="AS56" s="7"/>
      <c r="AT56" s="62"/>
      <c r="AU56" s="62"/>
      <c r="AV56" s="7"/>
      <c r="AW56" s="7"/>
      <c r="AX56" s="7"/>
      <c r="AY56" s="62"/>
      <c r="AZ56" s="7"/>
      <c r="BA56" s="7"/>
      <c r="BB56" s="7"/>
      <c r="BC56" s="7"/>
      <c r="BD56" s="7"/>
      <c r="BE56" s="7"/>
      <c r="BF56" s="7"/>
      <c r="BG56" s="7"/>
      <c r="BH56" s="7"/>
      <c r="BI56" s="7"/>
      <c r="BJ56" s="7"/>
      <c r="BK56" s="7"/>
      <c r="BL56" s="7"/>
      <c r="BM56" s="7"/>
      <c r="BN56" s="7"/>
    </row>
    <row r="57" spans="1:66" x14ac:dyDescent="0.2">
      <c r="A57" s="9"/>
      <c r="B57" s="108"/>
      <c r="C57" s="7"/>
      <c r="D57" s="98"/>
      <c r="E57" s="62" t="s">
        <v>0</v>
      </c>
      <c r="F57" s="110"/>
      <c r="G57" s="7"/>
      <c r="H57" s="62" t="s">
        <v>0</v>
      </c>
      <c r="I57" s="7"/>
      <c r="J57" s="7"/>
      <c r="K57" s="111"/>
      <c r="L57" s="9"/>
      <c r="M57" s="67"/>
      <c r="N57" s="8"/>
      <c r="O57" s="8"/>
      <c r="P57" s="8"/>
      <c r="Q57" s="8"/>
      <c r="R57" s="8"/>
      <c r="S57" s="8"/>
      <c r="T57" s="6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66"/>
      <c r="AU57" s="66"/>
      <c r="AV57" s="8"/>
      <c r="AW57" s="8"/>
      <c r="AX57" s="8"/>
      <c r="AY57" s="66"/>
      <c r="AZ57" s="8"/>
      <c r="BA57" s="8"/>
      <c r="BB57" s="8"/>
      <c r="BC57" s="8"/>
      <c r="BD57" s="8"/>
      <c r="BE57" s="8"/>
      <c r="BF57" s="8"/>
      <c r="BG57" s="8"/>
      <c r="BH57" s="8"/>
      <c r="BI57" s="8"/>
      <c r="BJ57" s="8"/>
      <c r="BK57" s="8"/>
      <c r="BL57" s="8"/>
      <c r="BM57" s="8"/>
      <c r="BN57" s="8"/>
    </row>
    <row r="58" spans="1:66" x14ac:dyDescent="0.2">
      <c r="A58" s="1"/>
      <c r="B58" s="109"/>
      <c r="C58" s="8"/>
      <c r="D58" s="98"/>
      <c r="E58" s="66" t="s">
        <v>0</v>
      </c>
      <c r="F58" s="100"/>
      <c r="G58" s="8"/>
      <c r="H58" s="101"/>
      <c r="I58" s="8"/>
      <c r="J58" s="8"/>
      <c r="K58" s="102"/>
      <c r="L58" s="1"/>
      <c r="M58" s="70"/>
      <c r="N58" s="9"/>
      <c r="O58" s="9"/>
      <c r="P58" s="9"/>
      <c r="Q58" s="9"/>
      <c r="R58" s="9"/>
      <c r="S58" s="9"/>
      <c r="T58" s="71"/>
      <c r="U58" s="9"/>
      <c r="V58" s="9"/>
      <c r="W58" s="9"/>
      <c r="X58" s="9"/>
      <c r="Y58" s="9"/>
      <c r="Z58" s="9"/>
      <c r="AA58" s="9"/>
      <c r="AB58" s="9"/>
      <c r="AC58" s="9"/>
      <c r="AD58" s="9"/>
      <c r="AE58" s="9"/>
      <c r="AF58" s="9"/>
      <c r="AG58" s="9"/>
      <c r="AH58" s="9"/>
      <c r="AI58" s="9"/>
      <c r="AJ58" s="9"/>
      <c r="AK58" s="9"/>
      <c r="AL58" s="9"/>
      <c r="AM58" s="9"/>
      <c r="AN58" s="9"/>
      <c r="AO58" s="9"/>
      <c r="AP58" s="9"/>
      <c r="AQ58" s="9"/>
      <c r="AR58" s="9"/>
      <c r="AS58" s="9"/>
      <c r="AT58" s="69"/>
      <c r="AU58" s="69"/>
      <c r="AV58" s="9"/>
      <c r="AW58" s="9"/>
      <c r="AX58" s="9"/>
      <c r="AY58" s="69"/>
      <c r="AZ58" s="9"/>
      <c r="BA58" s="9"/>
      <c r="BB58" s="9"/>
      <c r="BC58" s="9"/>
      <c r="BD58" s="9"/>
      <c r="BE58" s="9"/>
      <c r="BF58" s="9"/>
      <c r="BG58" s="9"/>
      <c r="BH58" s="9"/>
      <c r="BI58" s="9"/>
      <c r="BJ58" s="9"/>
      <c r="BK58" s="9"/>
      <c r="BL58" s="9"/>
      <c r="BM58" s="9"/>
      <c r="BN58" s="9"/>
    </row>
    <row r="59" spans="1:66" ht="24" x14ac:dyDescent="0.2">
      <c r="A59" s="1"/>
      <c r="B59" s="103"/>
      <c r="C59" s="52" t="s">
        <v>51</v>
      </c>
      <c r="D59" s="116"/>
      <c r="E59" s="124" t="s">
        <v>102</v>
      </c>
      <c r="F59" s="125" t="s">
        <v>101</v>
      </c>
      <c r="G59" s="126" t="s">
        <v>20</v>
      </c>
      <c r="H59" s="127">
        <v>9</v>
      </c>
      <c r="I59" s="136"/>
      <c r="J59" s="54">
        <f>ROUND(H59*I59,2)</f>
        <v>0</v>
      </c>
      <c r="K59" s="158" t="s">
        <v>177</v>
      </c>
      <c r="L59" s="1"/>
      <c r="M59" s="55" t="s">
        <v>0</v>
      </c>
      <c r="N59" s="56" t="s">
        <v>11</v>
      </c>
      <c r="O59" s="57">
        <v>0.16600000000000001</v>
      </c>
      <c r="P59" s="57">
        <f>O59*H51</f>
        <v>2.6560000000000001</v>
      </c>
      <c r="Q59" s="57">
        <v>0</v>
      </c>
      <c r="R59" s="57">
        <f>Q59*H51</f>
        <v>0</v>
      </c>
      <c r="S59" s="57">
        <v>0.44</v>
      </c>
      <c r="T59" s="58">
        <f>S59*H51</f>
        <v>7.04</v>
      </c>
      <c r="U59" s="1"/>
      <c r="V59" s="1"/>
      <c r="W59" s="1"/>
      <c r="X59" s="1"/>
      <c r="Y59" s="1"/>
      <c r="Z59" s="1"/>
      <c r="AA59" s="1"/>
      <c r="AB59" s="1"/>
      <c r="AC59" s="1"/>
      <c r="AD59" s="1"/>
      <c r="AE59" s="1"/>
      <c r="AF59" s="1"/>
      <c r="AG59" s="1"/>
      <c r="AH59" s="1"/>
      <c r="AI59" s="1"/>
      <c r="AJ59" s="1"/>
      <c r="AK59" s="1"/>
      <c r="AL59" s="1"/>
      <c r="AM59" s="1"/>
      <c r="AN59" s="1"/>
      <c r="AO59" s="1"/>
      <c r="AP59" s="1"/>
      <c r="AQ59" s="1"/>
      <c r="AR59" s="59"/>
      <c r="AS59" s="1"/>
      <c r="AT59" s="59"/>
      <c r="AU59" s="59"/>
      <c r="AV59" s="1"/>
      <c r="AW59" s="1"/>
      <c r="AX59" s="1"/>
      <c r="AY59" s="10"/>
      <c r="AZ59" s="1"/>
      <c r="BA59" s="1"/>
      <c r="BB59" s="1"/>
      <c r="BC59" s="1"/>
      <c r="BD59" s="1"/>
      <c r="BE59" s="60"/>
      <c r="BF59" s="60"/>
      <c r="BG59" s="60"/>
      <c r="BH59" s="60"/>
      <c r="BI59" s="60"/>
      <c r="BJ59" s="10"/>
      <c r="BK59" s="60"/>
      <c r="BL59" s="10"/>
      <c r="BM59" s="59"/>
      <c r="BN59" s="1"/>
    </row>
    <row r="60" spans="1:66" ht="19.5" x14ac:dyDescent="0.2">
      <c r="A60" s="8"/>
      <c r="B60" s="85"/>
      <c r="C60" s="1"/>
      <c r="D60" s="98"/>
      <c r="E60" s="1"/>
      <c r="F60" s="99" t="s">
        <v>103</v>
      </c>
      <c r="G60" s="1"/>
      <c r="H60" s="1"/>
      <c r="I60" s="1"/>
      <c r="J60" s="1"/>
      <c r="K60" s="86"/>
      <c r="L60" s="7"/>
      <c r="M60" s="61"/>
      <c r="N60" s="1"/>
      <c r="O60" s="1"/>
      <c r="P60" s="1"/>
      <c r="Q60" s="1"/>
      <c r="R60" s="1"/>
      <c r="S60" s="1"/>
      <c r="T60" s="22"/>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0"/>
      <c r="AU60" s="10"/>
      <c r="AV60" s="1"/>
      <c r="AW60" s="1"/>
      <c r="AX60" s="1"/>
      <c r="AY60" s="1"/>
      <c r="AZ60" s="1"/>
      <c r="BA60" s="1"/>
      <c r="BB60" s="1"/>
      <c r="BC60" s="1"/>
      <c r="BD60" s="1"/>
      <c r="BE60" s="1"/>
      <c r="BF60" s="1"/>
      <c r="BG60" s="1"/>
      <c r="BH60" s="1"/>
      <c r="BI60" s="1"/>
      <c r="BJ60" s="1"/>
      <c r="BK60" s="1"/>
      <c r="BL60" s="1"/>
      <c r="BM60" s="1"/>
      <c r="BN60" s="1"/>
    </row>
    <row r="61" spans="1:66" s="1" customFormat="1" x14ac:dyDescent="0.2">
      <c r="A61" s="9"/>
      <c r="B61" s="107"/>
      <c r="C61" s="7"/>
      <c r="D61" s="98"/>
      <c r="E61" s="62"/>
      <c r="F61" s="110"/>
      <c r="G61" s="7"/>
      <c r="H61" s="62"/>
      <c r="I61" s="7"/>
      <c r="J61" s="7"/>
      <c r="K61" s="111"/>
      <c r="L61" s="8"/>
      <c r="M61" s="63"/>
      <c r="N61" s="7"/>
      <c r="O61" s="7"/>
      <c r="P61" s="7"/>
      <c r="Q61" s="7"/>
      <c r="R61" s="7"/>
      <c r="S61" s="7"/>
      <c r="T61" s="64"/>
      <c r="U61" s="7"/>
      <c r="V61" s="7"/>
      <c r="W61" s="7"/>
      <c r="X61" s="7"/>
      <c r="Y61" s="7"/>
      <c r="Z61" s="7"/>
      <c r="AA61" s="7"/>
      <c r="AB61" s="7"/>
      <c r="AC61" s="7"/>
      <c r="AD61" s="7"/>
      <c r="AE61" s="7"/>
      <c r="AF61" s="7"/>
      <c r="AG61" s="7"/>
      <c r="AH61" s="7"/>
      <c r="AI61" s="7"/>
      <c r="AJ61" s="7"/>
      <c r="AK61" s="7"/>
      <c r="AL61" s="7"/>
      <c r="AM61" s="7"/>
      <c r="AN61" s="7"/>
      <c r="AO61" s="7"/>
      <c r="AP61" s="7"/>
      <c r="AQ61" s="7"/>
      <c r="AR61" s="7"/>
      <c r="AS61" s="7"/>
      <c r="AT61" s="62"/>
      <c r="AU61" s="62"/>
      <c r="AV61" s="7"/>
      <c r="AW61" s="7"/>
      <c r="AX61" s="7"/>
      <c r="AY61" s="62"/>
      <c r="AZ61" s="7"/>
      <c r="BA61" s="7"/>
      <c r="BB61" s="7"/>
      <c r="BC61" s="7"/>
      <c r="BD61" s="7"/>
      <c r="BE61" s="7"/>
      <c r="BF61" s="7"/>
      <c r="BG61" s="7"/>
      <c r="BH61" s="7"/>
      <c r="BI61" s="7"/>
      <c r="BJ61" s="7"/>
      <c r="BK61" s="7"/>
      <c r="BL61" s="7"/>
      <c r="BM61" s="7"/>
      <c r="BN61" s="7"/>
    </row>
    <row r="62" spans="1:66" x14ac:dyDescent="0.2">
      <c r="A62" s="1"/>
      <c r="B62" s="108"/>
      <c r="C62" s="8"/>
      <c r="D62" s="8"/>
      <c r="E62" s="8"/>
      <c r="F62" s="8"/>
      <c r="G62" s="8"/>
      <c r="H62" s="8"/>
      <c r="I62" s="68"/>
      <c r="J62" s="8"/>
      <c r="K62" s="102"/>
      <c r="L62" s="7"/>
      <c r="M62" s="67"/>
      <c r="N62" s="8"/>
      <c r="O62" s="8"/>
      <c r="P62" s="8"/>
      <c r="Q62" s="8"/>
      <c r="R62" s="8"/>
      <c r="S62" s="8"/>
      <c r="T62" s="6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66"/>
      <c r="AU62" s="66"/>
      <c r="AV62" s="8"/>
      <c r="AW62" s="8"/>
      <c r="AX62" s="8"/>
      <c r="AY62" s="66"/>
      <c r="AZ62" s="8"/>
      <c r="BA62" s="8"/>
      <c r="BB62" s="8"/>
      <c r="BC62" s="8"/>
      <c r="BD62" s="8"/>
      <c r="BE62" s="8"/>
      <c r="BF62" s="8"/>
      <c r="BG62" s="8"/>
      <c r="BH62" s="8"/>
      <c r="BI62" s="8"/>
      <c r="BJ62" s="8"/>
      <c r="BK62" s="8"/>
      <c r="BL62" s="8"/>
      <c r="BM62" s="8"/>
      <c r="BN62" s="8"/>
    </row>
    <row r="63" spans="1:66" ht="114" customHeight="1" x14ac:dyDescent="0.2">
      <c r="A63" s="1"/>
      <c r="B63" s="109"/>
      <c r="C63" s="129">
        <v>5</v>
      </c>
      <c r="D63" s="132"/>
      <c r="E63" s="133" t="s">
        <v>55</v>
      </c>
      <c r="F63" s="134" t="s">
        <v>56</v>
      </c>
      <c r="G63" s="135" t="s">
        <v>20</v>
      </c>
      <c r="H63" s="127">
        <v>9</v>
      </c>
      <c r="I63" s="136"/>
      <c r="J63" s="54">
        <f>ROUND(H63*I63,2)</f>
        <v>0</v>
      </c>
      <c r="K63" s="157" t="s">
        <v>50</v>
      </c>
      <c r="L63" s="8"/>
      <c r="M63" s="63"/>
      <c r="N63" s="7"/>
      <c r="O63" s="7"/>
      <c r="P63" s="7"/>
      <c r="Q63" s="7"/>
      <c r="R63" s="7"/>
      <c r="S63" s="7"/>
      <c r="T63" s="64"/>
      <c r="U63" s="7"/>
      <c r="V63" s="7"/>
      <c r="W63" s="7"/>
      <c r="X63" s="7"/>
      <c r="Y63" s="7"/>
      <c r="Z63" s="7"/>
      <c r="AA63" s="7"/>
      <c r="AB63" s="7"/>
      <c r="AC63" s="7"/>
      <c r="AD63" s="7"/>
      <c r="AE63" s="7"/>
      <c r="AF63" s="7"/>
      <c r="AG63" s="7"/>
      <c r="AH63" s="7"/>
      <c r="AI63" s="7"/>
      <c r="AJ63" s="7"/>
      <c r="AK63" s="7"/>
      <c r="AL63" s="7"/>
      <c r="AM63" s="7"/>
      <c r="AN63" s="7"/>
      <c r="AO63" s="7"/>
      <c r="AP63" s="7"/>
      <c r="AQ63" s="7"/>
      <c r="AR63" s="7"/>
      <c r="AS63" s="7"/>
      <c r="AT63" s="62"/>
      <c r="AU63" s="62"/>
      <c r="AV63" s="7"/>
      <c r="AW63" s="7"/>
      <c r="AX63" s="7"/>
      <c r="AY63" s="62"/>
      <c r="AZ63" s="7"/>
      <c r="BA63" s="7"/>
      <c r="BB63" s="7"/>
      <c r="BC63" s="7"/>
      <c r="BD63" s="7"/>
      <c r="BE63" s="7"/>
      <c r="BF63" s="7"/>
      <c r="BG63" s="7"/>
      <c r="BH63" s="7"/>
      <c r="BI63" s="7"/>
      <c r="BJ63" s="7"/>
      <c r="BK63" s="7"/>
      <c r="BL63" s="7"/>
      <c r="BM63" s="7"/>
      <c r="BN63" s="7"/>
    </row>
    <row r="64" spans="1:66" ht="68.25" x14ac:dyDescent="0.2">
      <c r="A64" s="7"/>
      <c r="B64" s="103"/>
      <c r="C64" s="1"/>
      <c r="D64" s="98"/>
      <c r="E64" s="1"/>
      <c r="F64" s="99" t="s">
        <v>57</v>
      </c>
      <c r="G64" s="1"/>
      <c r="H64" s="1"/>
      <c r="I64" s="1"/>
      <c r="J64" s="1"/>
      <c r="K64" s="86"/>
      <c r="L64" s="9"/>
      <c r="M64" s="67"/>
      <c r="N64" s="8"/>
      <c r="O64" s="8"/>
      <c r="P64" s="8"/>
      <c r="Q64" s="8"/>
      <c r="R64" s="8"/>
      <c r="S64" s="8"/>
      <c r="T64" s="6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66"/>
      <c r="AU64" s="66"/>
      <c r="AV64" s="8"/>
      <c r="AW64" s="8"/>
      <c r="AX64" s="8"/>
      <c r="AY64" s="66"/>
      <c r="AZ64" s="8"/>
      <c r="BA64" s="8"/>
      <c r="BB64" s="8"/>
      <c r="BC64" s="8"/>
      <c r="BD64" s="8"/>
      <c r="BE64" s="8"/>
      <c r="BF64" s="8"/>
      <c r="BG64" s="8"/>
      <c r="BH64" s="8"/>
      <c r="BI64" s="8"/>
      <c r="BJ64" s="8"/>
      <c r="BK64" s="8"/>
      <c r="BL64" s="8"/>
      <c r="BM64" s="8"/>
      <c r="BN64" s="8"/>
    </row>
    <row r="65" spans="1:66" s="1" customFormat="1" x14ac:dyDescent="0.2">
      <c r="A65" s="8"/>
      <c r="B65" s="108"/>
      <c r="C65" s="8"/>
      <c r="D65" s="98"/>
      <c r="E65" s="66"/>
      <c r="F65" s="100"/>
      <c r="G65" s="8"/>
      <c r="H65" s="101"/>
      <c r="I65" s="8"/>
      <c r="J65" s="8"/>
      <c r="K65" s="102"/>
      <c r="M65" s="70"/>
      <c r="N65" s="9"/>
      <c r="O65" s="9"/>
      <c r="P65" s="9"/>
      <c r="Q65" s="9"/>
      <c r="R65" s="9"/>
      <c r="S65" s="9"/>
      <c r="T65" s="71"/>
      <c r="U65" s="9"/>
      <c r="V65" s="9"/>
      <c r="W65" s="9"/>
      <c r="X65" s="9"/>
      <c r="Y65" s="9"/>
      <c r="Z65" s="9"/>
      <c r="AA65" s="9"/>
      <c r="AB65" s="9"/>
      <c r="AC65" s="9"/>
      <c r="AD65" s="9"/>
      <c r="AE65" s="9"/>
      <c r="AF65" s="9"/>
      <c r="AG65" s="9"/>
      <c r="AH65" s="9"/>
      <c r="AI65" s="9"/>
      <c r="AJ65" s="9"/>
      <c r="AK65" s="9"/>
      <c r="AL65" s="9"/>
      <c r="AM65" s="9"/>
      <c r="AN65" s="9"/>
      <c r="AO65" s="9"/>
      <c r="AP65" s="9"/>
      <c r="AQ65" s="9"/>
      <c r="AR65" s="9"/>
      <c r="AS65" s="9"/>
      <c r="AT65" s="69"/>
      <c r="AU65" s="69"/>
      <c r="AV65" s="9"/>
      <c r="AW65" s="9"/>
      <c r="AX65" s="9"/>
      <c r="AY65" s="69"/>
      <c r="AZ65" s="9"/>
      <c r="BA65" s="9"/>
      <c r="BB65" s="9"/>
      <c r="BC65" s="9"/>
      <c r="BD65" s="9"/>
      <c r="BE65" s="9"/>
      <c r="BF65" s="9"/>
      <c r="BG65" s="9"/>
      <c r="BH65" s="9"/>
      <c r="BI65" s="9"/>
      <c r="BJ65" s="9"/>
      <c r="BK65" s="9"/>
      <c r="BL65" s="9"/>
      <c r="BM65" s="9"/>
      <c r="BN65" s="9"/>
    </row>
    <row r="66" spans="1:66" ht="12" x14ac:dyDescent="0.2">
      <c r="A66" s="9"/>
      <c r="B66" s="108"/>
      <c r="C66" s="9"/>
      <c r="D66" s="98"/>
      <c r="E66" s="69"/>
      <c r="F66" s="104"/>
      <c r="G66" s="9"/>
      <c r="H66" s="105"/>
      <c r="I66" s="9"/>
      <c r="J66" s="9"/>
      <c r="K66" s="106"/>
      <c r="L66" s="1"/>
      <c r="M66" s="55" t="s">
        <v>0</v>
      </c>
      <c r="N66" s="56" t="s">
        <v>11</v>
      </c>
      <c r="O66" s="57">
        <v>0.2</v>
      </c>
      <c r="P66" s="57">
        <f>O66*H55</f>
        <v>300</v>
      </c>
      <c r="Q66" s="57">
        <v>0</v>
      </c>
      <c r="R66" s="57">
        <f>Q66*H55</f>
        <v>0</v>
      </c>
      <c r="S66" s="57">
        <v>0.24</v>
      </c>
      <c r="T66" s="58">
        <f>S66*H55</f>
        <v>360</v>
      </c>
      <c r="U66" s="1"/>
      <c r="V66" s="1"/>
      <c r="W66" s="1"/>
      <c r="X66" s="1"/>
      <c r="Y66" s="1"/>
      <c r="Z66" s="1"/>
      <c r="AA66" s="1"/>
      <c r="AB66" s="1"/>
      <c r="AC66" s="1"/>
      <c r="AD66" s="1"/>
      <c r="AE66" s="1"/>
      <c r="AF66" s="1"/>
      <c r="AG66" s="1"/>
      <c r="AH66" s="1"/>
      <c r="AI66" s="1"/>
      <c r="AJ66" s="1"/>
      <c r="AK66" s="1"/>
      <c r="AL66" s="1"/>
      <c r="AM66" s="1"/>
      <c r="AN66" s="1"/>
      <c r="AO66" s="1"/>
      <c r="AP66" s="1"/>
      <c r="AQ66" s="1"/>
      <c r="AR66" s="59"/>
      <c r="AS66" s="1"/>
      <c r="AT66" s="59"/>
      <c r="AU66" s="59"/>
      <c r="AV66" s="1"/>
      <c r="AW66" s="1"/>
      <c r="AX66" s="1"/>
      <c r="AY66" s="10"/>
      <c r="AZ66" s="1"/>
      <c r="BA66" s="1"/>
      <c r="BB66" s="1"/>
      <c r="BC66" s="1"/>
      <c r="BD66" s="1"/>
      <c r="BE66" s="60"/>
      <c r="BF66" s="60"/>
      <c r="BG66" s="60"/>
      <c r="BH66" s="60"/>
      <c r="BI66" s="60"/>
      <c r="BJ66" s="10"/>
      <c r="BK66" s="60"/>
      <c r="BL66" s="10"/>
      <c r="BM66" s="59"/>
      <c r="BN66" s="1"/>
    </row>
    <row r="67" spans="1:66" ht="61.5" customHeight="1" x14ac:dyDescent="0.2">
      <c r="A67" s="1"/>
      <c r="B67" s="109"/>
      <c r="C67" s="146">
        <v>6</v>
      </c>
      <c r="D67" s="146"/>
      <c r="E67" s="147"/>
      <c r="F67" s="148" t="s">
        <v>58</v>
      </c>
      <c r="G67" s="149" t="s">
        <v>22</v>
      </c>
      <c r="H67" s="150">
        <v>28</v>
      </c>
      <c r="I67" s="137"/>
      <c r="J67" s="54">
        <f>ROUND(H67*I67,2)</f>
        <v>0</v>
      </c>
      <c r="K67" s="159"/>
      <c r="L67" s="7"/>
      <c r="M67" s="61"/>
      <c r="N67" s="1"/>
      <c r="O67" s="1"/>
      <c r="P67" s="1"/>
      <c r="Q67" s="1"/>
      <c r="R67" s="1"/>
      <c r="S67" s="1"/>
      <c r="T67" s="22"/>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0"/>
      <c r="AU67" s="10"/>
      <c r="AV67" s="1"/>
      <c r="AW67" s="1"/>
      <c r="AX67" s="1"/>
      <c r="AY67" s="1"/>
      <c r="AZ67" s="1"/>
      <c r="BA67" s="1"/>
      <c r="BB67" s="1"/>
      <c r="BC67" s="1"/>
      <c r="BD67" s="1"/>
      <c r="BE67" s="1"/>
      <c r="BF67" s="1"/>
      <c r="BG67" s="1"/>
      <c r="BH67" s="1"/>
      <c r="BI67" s="1"/>
      <c r="BJ67" s="1"/>
      <c r="BK67" s="1"/>
      <c r="BL67" s="1"/>
      <c r="BM67" s="1"/>
      <c r="BN67" s="1"/>
    </row>
    <row r="68" spans="1:66" ht="390" x14ac:dyDescent="0.2">
      <c r="A68" s="65"/>
      <c r="B68" s="103"/>
      <c r="C68" s="1"/>
      <c r="D68" s="98"/>
      <c r="E68" s="1"/>
      <c r="F68" s="99" t="s">
        <v>59</v>
      </c>
      <c r="G68" s="1"/>
      <c r="H68" s="1"/>
      <c r="I68" s="1"/>
      <c r="J68" s="1"/>
      <c r="K68" s="86"/>
      <c r="L68" s="8"/>
      <c r="M68" s="63"/>
      <c r="N68" s="7"/>
      <c r="O68" s="7"/>
      <c r="P68" s="7"/>
      <c r="Q68" s="7"/>
      <c r="R68" s="7"/>
      <c r="S68" s="7"/>
      <c r="T68" s="64"/>
      <c r="U68" s="7"/>
      <c r="V68" s="7"/>
      <c r="W68" s="7"/>
      <c r="X68" s="7"/>
      <c r="Y68" s="7"/>
      <c r="Z68" s="7"/>
      <c r="AA68" s="7"/>
      <c r="AB68" s="7"/>
      <c r="AC68" s="7"/>
      <c r="AD68" s="7"/>
      <c r="AE68" s="7"/>
      <c r="AF68" s="7"/>
      <c r="AG68" s="7"/>
      <c r="AH68" s="7"/>
      <c r="AI68" s="7"/>
      <c r="AJ68" s="7"/>
      <c r="AK68" s="7"/>
      <c r="AL68" s="7"/>
      <c r="AM68" s="7"/>
      <c r="AN68" s="7"/>
      <c r="AO68" s="7"/>
      <c r="AP68" s="7"/>
      <c r="AQ68" s="7"/>
      <c r="AR68" s="7"/>
      <c r="AS68" s="7"/>
      <c r="AT68" s="62"/>
      <c r="AU68" s="62"/>
      <c r="AV68" s="7"/>
      <c r="AW68" s="7"/>
      <c r="AX68" s="7"/>
      <c r="AY68" s="62"/>
      <c r="AZ68" s="7"/>
      <c r="BA68" s="7"/>
      <c r="BB68" s="7"/>
      <c r="BC68" s="7"/>
      <c r="BD68" s="7"/>
      <c r="BE68" s="7"/>
      <c r="BF68" s="7"/>
      <c r="BG68" s="7"/>
      <c r="BH68" s="7"/>
      <c r="BI68" s="7"/>
      <c r="BJ68" s="7"/>
      <c r="BK68" s="7"/>
      <c r="BL68" s="7"/>
      <c r="BM68" s="7"/>
      <c r="BN68" s="7"/>
    </row>
    <row r="69" spans="1:66" ht="22.5" x14ac:dyDescent="0.2">
      <c r="A69" s="8"/>
      <c r="B69" s="85"/>
      <c r="C69" s="8"/>
      <c r="D69" s="98"/>
      <c r="E69" s="66" t="s">
        <v>23</v>
      </c>
      <c r="F69" s="100" t="s">
        <v>104</v>
      </c>
      <c r="G69" s="8"/>
      <c r="H69" s="101">
        <v>16</v>
      </c>
      <c r="I69" s="8"/>
      <c r="J69" s="8"/>
      <c r="K69" s="102"/>
      <c r="L69" s="1"/>
      <c r="M69" s="8"/>
      <c r="N69" s="8"/>
      <c r="O69" s="8"/>
      <c r="P69" s="8"/>
      <c r="Q69" s="8"/>
      <c r="R69" s="8"/>
      <c r="S69" s="8"/>
      <c r="T69" s="8"/>
      <c r="U69" s="8"/>
      <c r="V69" s="8"/>
      <c r="W69" s="8"/>
      <c r="X69" s="8"/>
      <c r="Y69" s="8"/>
      <c r="Z69" s="8"/>
      <c r="AA69" s="8"/>
      <c r="AB69" s="8"/>
      <c r="AC69" s="8"/>
      <c r="AD69" s="8"/>
      <c r="AE69" s="8"/>
      <c r="AF69" s="8"/>
      <c r="AG69" s="8"/>
      <c r="AH69" s="8"/>
      <c r="AI69" s="66"/>
      <c r="AJ69" s="66"/>
      <c r="AK69" s="8"/>
      <c r="AL69" s="8"/>
      <c r="AM69" s="8"/>
      <c r="AN69" s="66"/>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row>
    <row r="70" spans="1:66" ht="22.5" x14ac:dyDescent="0.2">
      <c r="A70" s="9"/>
      <c r="B70" s="108"/>
      <c r="C70" s="8"/>
      <c r="D70" s="98"/>
      <c r="E70" s="66" t="s">
        <v>24</v>
      </c>
      <c r="F70" s="100" t="s">
        <v>105</v>
      </c>
      <c r="G70" s="8"/>
      <c r="H70" s="101">
        <v>16</v>
      </c>
      <c r="I70" s="8"/>
      <c r="J70" s="8"/>
      <c r="K70" s="102"/>
      <c r="L70" s="1"/>
      <c r="M70" s="9"/>
      <c r="N70" s="9"/>
      <c r="O70" s="9"/>
      <c r="P70" s="9"/>
      <c r="Q70" s="9"/>
      <c r="R70" s="9"/>
      <c r="S70" s="9"/>
      <c r="T70" s="9"/>
      <c r="U70" s="9"/>
      <c r="V70" s="9"/>
      <c r="W70" s="9"/>
      <c r="X70" s="9"/>
      <c r="Y70" s="9"/>
      <c r="Z70" s="69"/>
      <c r="AA70" s="69"/>
      <c r="AB70" s="9"/>
      <c r="AC70" s="9"/>
      <c r="AD70" s="9"/>
      <c r="AE70" s="6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row>
    <row r="71" spans="1:66" ht="12" x14ac:dyDescent="0.2">
      <c r="A71" s="1"/>
      <c r="B71" s="109"/>
      <c r="C71" s="9"/>
      <c r="D71" s="98"/>
      <c r="E71" s="69" t="s">
        <v>0</v>
      </c>
      <c r="F71" s="104" t="s">
        <v>52</v>
      </c>
      <c r="G71" s="9"/>
      <c r="H71" s="105">
        <v>32</v>
      </c>
      <c r="I71" s="9"/>
      <c r="J71" s="9"/>
      <c r="K71" s="106"/>
      <c r="L71" s="9"/>
      <c r="M71" s="1"/>
      <c r="N71" s="1"/>
      <c r="O71" s="1"/>
      <c r="P71" s="1"/>
      <c r="Q71" s="1"/>
      <c r="R71" s="1"/>
      <c r="S71" s="1"/>
      <c r="T71" s="1"/>
      <c r="U71" s="1"/>
      <c r="V71" s="1"/>
      <c r="W71" s="1"/>
      <c r="X71" s="59"/>
      <c r="Y71" s="1"/>
      <c r="Z71" s="59"/>
      <c r="AA71" s="59"/>
      <c r="AB71" s="1"/>
      <c r="AC71" s="1"/>
      <c r="AD71" s="1"/>
      <c r="AE71" s="10"/>
      <c r="AF71" s="1"/>
      <c r="AG71" s="1"/>
      <c r="AH71" s="1"/>
      <c r="AI71" s="1"/>
      <c r="AJ71" s="1"/>
      <c r="AK71" s="60"/>
      <c r="AL71" s="60"/>
      <c r="AM71" s="60"/>
      <c r="AN71" s="60"/>
      <c r="AO71" s="60"/>
      <c r="AP71" s="10"/>
      <c r="AQ71" s="60"/>
      <c r="AR71" s="10"/>
      <c r="AS71" s="59"/>
      <c r="AT71" s="1"/>
      <c r="AU71" s="1"/>
      <c r="AV71" s="1"/>
      <c r="AW71" s="1"/>
      <c r="AX71" s="1"/>
      <c r="AY71" s="1"/>
      <c r="AZ71" s="1"/>
      <c r="BA71" s="1"/>
      <c r="BB71" s="1"/>
      <c r="BC71" s="1"/>
      <c r="BD71" s="1"/>
      <c r="BE71" s="1"/>
      <c r="BF71" s="1"/>
      <c r="BG71" s="1"/>
      <c r="BH71" s="1"/>
      <c r="BI71" s="1"/>
      <c r="BJ71" s="1"/>
      <c r="BK71" s="1"/>
      <c r="BL71" s="1"/>
      <c r="BM71" s="1"/>
      <c r="BN71" s="1"/>
    </row>
    <row r="72" spans="1:66" ht="48" x14ac:dyDescent="0.2">
      <c r="A72" s="1"/>
      <c r="B72" s="108"/>
      <c r="C72" s="146">
        <v>7</v>
      </c>
      <c r="D72" s="146"/>
      <c r="E72" s="147" t="s">
        <v>62</v>
      </c>
      <c r="F72" s="148" t="s">
        <v>63</v>
      </c>
      <c r="G72" s="149" t="s">
        <v>22</v>
      </c>
      <c r="H72" s="150">
        <v>16</v>
      </c>
      <c r="I72" s="137"/>
      <c r="J72" s="54">
        <f>ROUND(H72*I72,2)</f>
        <v>0</v>
      </c>
      <c r="K72" s="159" t="s">
        <v>50</v>
      </c>
      <c r="L72" s="1"/>
      <c r="M72" s="1"/>
      <c r="N72" s="1"/>
      <c r="O72" s="1"/>
      <c r="P72" s="1"/>
      <c r="Q72" s="1"/>
      <c r="R72" s="1"/>
      <c r="S72" s="1"/>
      <c r="T72" s="1"/>
      <c r="U72" s="1"/>
      <c r="V72" s="1"/>
      <c r="W72" s="1"/>
      <c r="X72" s="1"/>
      <c r="Y72" s="1"/>
      <c r="Z72" s="10"/>
      <c r="AA72" s="10"/>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row>
    <row r="73" spans="1:66" ht="39" x14ac:dyDescent="0.2">
      <c r="A73" s="8"/>
      <c r="B73" s="108"/>
      <c r="C73" s="1"/>
      <c r="D73" s="98"/>
      <c r="E73" s="1"/>
      <c r="F73" s="99" t="s">
        <v>60</v>
      </c>
      <c r="G73" s="1"/>
      <c r="H73" s="1"/>
      <c r="I73" s="1"/>
      <c r="J73" s="1"/>
      <c r="K73" s="86"/>
      <c r="L73" s="1"/>
      <c r="M73" s="7"/>
      <c r="N73" s="7"/>
      <c r="O73" s="7"/>
      <c r="P73" s="7"/>
      <c r="Q73" s="7"/>
      <c r="R73" s="7"/>
      <c r="S73" s="7"/>
      <c r="T73" s="7"/>
      <c r="U73" s="7"/>
      <c r="V73" s="7"/>
      <c r="W73" s="7"/>
      <c r="X73" s="7"/>
      <c r="Y73" s="7"/>
      <c r="Z73" s="62"/>
      <c r="AA73" s="62"/>
      <c r="AB73" s="7"/>
      <c r="AC73" s="7"/>
      <c r="AD73" s="7"/>
      <c r="AE73" s="62"/>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row>
    <row r="74" spans="1:66" ht="22.5" x14ac:dyDescent="0.2">
      <c r="A74" s="9"/>
      <c r="B74" s="108"/>
      <c r="C74" s="8"/>
      <c r="D74" s="98"/>
      <c r="E74" s="66" t="s">
        <v>0</v>
      </c>
      <c r="F74" s="100" t="s">
        <v>105</v>
      </c>
      <c r="G74" s="8"/>
      <c r="H74" s="101">
        <v>16</v>
      </c>
      <c r="I74" s="8"/>
      <c r="J74" s="8"/>
      <c r="K74" s="102"/>
      <c r="L74" s="8"/>
      <c r="M74" s="8"/>
      <c r="N74" s="8"/>
      <c r="O74" s="8"/>
      <c r="P74" s="8"/>
      <c r="Q74" s="8"/>
      <c r="R74" s="8"/>
      <c r="S74" s="8"/>
      <c r="T74" s="8"/>
      <c r="U74" s="8"/>
      <c r="V74" s="8"/>
      <c r="W74" s="8"/>
      <c r="X74" s="8"/>
      <c r="Y74" s="8"/>
      <c r="Z74" s="66"/>
      <c r="AA74" s="66"/>
      <c r="AB74" s="8"/>
      <c r="AC74" s="8"/>
      <c r="AD74" s="8"/>
      <c r="AE74" s="66"/>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row>
    <row r="75" spans="1:66" x14ac:dyDescent="0.2">
      <c r="A75" s="8"/>
      <c r="B75" s="108"/>
      <c r="C75" s="9"/>
      <c r="D75" s="98"/>
      <c r="E75" s="69" t="s">
        <v>0</v>
      </c>
      <c r="F75" s="104" t="s">
        <v>52</v>
      </c>
      <c r="G75" s="9"/>
      <c r="H75" s="105">
        <v>16</v>
      </c>
      <c r="I75" s="9"/>
      <c r="J75" s="9"/>
      <c r="K75" s="106"/>
      <c r="L75" s="8"/>
      <c r="M75" s="9"/>
      <c r="N75" s="9"/>
      <c r="O75" s="9"/>
      <c r="P75" s="9"/>
      <c r="Q75" s="9"/>
      <c r="R75" s="9"/>
      <c r="S75" s="9"/>
      <c r="T75" s="9"/>
      <c r="U75" s="9"/>
      <c r="V75" s="9"/>
      <c r="W75" s="9"/>
      <c r="X75" s="9"/>
      <c r="Y75" s="9"/>
      <c r="Z75" s="69"/>
      <c r="AA75" s="69"/>
      <c r="AB75" s="9"/>
      <c r="AC75" s="9"/>
      <c r="AD75" s="9"/>
      <c r="AE75" s="69"/>
      <c r="AF75" s="9"/>
      <c r="AG75" s="9"/>
      <c r="AH75" s="9"/>
      <c r="AI75" s="9"/>
      <c r="AJ75" s="9"/>
      <c r="AK75" s="9"/>
      <c r="AL75" s="9"/>
      <c r="AM75" s="9"/>
      <c r="AN75" s="9"/>
      <c r="AO75" s="9"/>
      <c r="AP75" s="9"/>
      <c r="AQ75" s="9"/>
      <c r="AR75" s="9"/>
      <c r="AS75" s="9"/>
      <c r="AT75" s="9"/>
      <c r="AU75" s="9"/>
      <c r="AV75" s="9"/>
      <c r="AW75" s="9"/>
      <c r="AX75" s="9"/>
      <c r="AY75" s="9"/>
      <c r="AZ75" s="9"/>
      <c r="BA75" s="9"/>
      <c r="BB75" s="9"/>
      <c r="BC75" s="9"/>
      <c r="BD75" s="9"/>
      <c r="BE75" s="9"/>
      <c r="BF75" s="9"/>
      <c r="BG75" s="9"/>
      <c r="BH75" s="9"/>
      <c r="BI75" s="9"/>
      <c r="BJ75" s="9"/>
      <c r="BK75" s="9"/>
      <c r="BL75" s="9"/>
      <c r="BM75" s="9"/>
      <c r="BN75" s="9"/>
    </row>
    <row r="76" spans="1:66" s="1" customFormat="1" ht="48" x14ac:dyDescent="0.2">
      <c r="A76" s="8"/>
      <c r="B76" s="109"/>
      <c r="C76" s="146">
        <v>8</v>
      </c>
      <c r="D76" s="146"/>
      <c r="E76" s="147" t="s">
        <v>64</v>
      </c>
      <c r="F76" s="148" t="s">
        <v>65</v>
      </c>
      <c r="G76" s="149" t="s">
        <v>22</v>
      </c>
      <c r="H76" s="150">
        <v>16</v>
      </c>
      <c r="I76" s="137"/>
      <c r="J76" s="54">
        <f>ROUND(H76*I76,2)</f>
        <v>0</v>
      </c>
      <c r="K76" s="159" t="s">
        <v>50</v>
      </c>
      <c r="L76" s="8"/>
      <c r="M76" s="67"/>
      <c r="N76" s="8"/>
      <c r="O76" s="8"/>
      <c r="P76" s="8"/>
      <c r="Q76" s="8"/>
      <c r="R76" s="8"/>
      <c r="S76" s="8"/>
      <c r="T76" s="68"/>
      <c r="U76" s="8"/>
      <c r="V76" s="8"/>
      <c r="W76" s="8"/>
      <c r="X76" s="8"/>
      <c r="Y76" s="8"/>
      <c r="Z76" s="8"/>
      <c r="AA76" s="8"/>
      <c r="AB76" s="8"/>
      <c r="AC76" s="8"/>
      <c r="AD76" s="8"/>
      <c r="AE76" s="8"/>
      <c r="AF76" s="8"/>
      <c r="AG76" s="8"/>
      <c r="AH76" s="8"/>
      <c r="AI76" s="8"/>
      <c r="AJ76" s="8"/>
      <c r="AK76" s="8"/>
      <c r="AL76" s="8"/>
      <c r="AM76" s="8"/>
      <c r="AN76" s="8"/>
      <c r="AO76" s="8"/>
    </row>
    <row r="77" spans="1:66" s="1" customFormat="1" ht="14.45" customHeight="1" x14ac:dyDescent="0.2">
      <c r="A77" s="8"/>
      <c r="B77" s="103"/>
      <c r="D77" s="98"/>
      <c r="F77" s="99" t="s">
        <v>61</v>
      </c>
      <c r="K77" s="86"/>
      <c r="L77" s="9"/>
      <c r="M77" s="67"/>
      <c r="N77" s="8"/>
      <c r="O77" s="8"/>
      <c r="P77" s="8"/>
      <c r="Q77" s="8"/>
      <c r="R77" s="8"/>
      <c r="S77" s="8"/>
      <c r="T77" s="68"/>
      <c r="U77" s="8"/>
      <c r="V77" s="8"/>
      <c r="W77" s="8"/>
      <c r="X77" s="8"/>
      <c r="Y77" s="8"/>
      <c r="Z77" s="8"/>
      <c r="AA77" s="8"/>
      <c r="AB77" s="8"/>
      <c r="AC77" s="8"/>
      <c r="AD77" s="8"/>
      <c r="AE77" s="8"/>
      <c r="AF77" s="8"/>
      <c r="AG77" s="8"/>
      <c r="AH77" s="8"/>
      <c r="AI77" s="8"/>
      <c r="AJ77" s="8"/>
      <c r="AK77" s="8"/>
      <c r="AL77" s="8"/>
      <c r="AM77" s="8"/>
      <c r="AN77" s="8"/>
      <c r="AO77" s="8"/>
    </row>
    <row r="78" spans="1:66" ht="22.5" x14ac:dyDescent="0.2">
      <c r="A78" s="8"/>
      <c r="B78" s="85"/>
      <c r="C78" s="8"/>
      <c r="D78" s="98"/>
      <c r="E78" s="66" t="s">
        <v>0</v>
      </c>
      <c r="F78" s="100" t="s">
        <v>104</v>
      </c>
      <c r="G78" s="8"/>
      <c r="H78" s="101">
        <v>16</v>
      </c>
      <c r="I78" s="8"/>
      <c r="J78" s="8"/>
      <c r="K78" s="102"/>
      <c r="L78" s="8"/>
      <c r="M78" s="67"/>
      <c r="N78" s="8"/>
      <c r="O78" s="8"/>
      <c r="P78" s="8"/>
      <c r="Q78" s="8"/>
      <c r="R78" s="8"/>
      <c r="S78" s="8"/>
      <c r="T78" s="6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row>
    <row r="79" spans="1:66" x14ac:dyDescent="0.2">
      <c r="A79" s="9"/>
      <c r="B79" s="108"/>
      <c r="C79" s="9"/>
      <c r="D79" s="98"/>
      <c r="E79" s="69" t="s">
        <v>0</v>
      </c>
      <c r="F79" s="104" t="s">
        <v>52</v>
      </c>
      <c r="G79" s="9"/>
      <c r="H79" s="105">
        <v>16</v>
      </c>
      <c r="I79" s="9"/>
      <c r="J79" s="9"/>
      <c r="K79" s="106"/>
      <c r="L79" s="8"/>
      <c r="M79" s="67"/>
      <c r="N79" s="8"/>
      <c r="O79" s="8"/>
      <c r="P79" s="8"/>
      <c r="Q79" s="8"/>
      <c r="R79" s="8"/>
      <c r="S79" s="8"/>
      <c r="T79" s="68"/>
      <c r="U79" s="8"/>
      <c r="V79" s="8"/>
      <c r="W79" s="8"/>
      <c r="X79" s="8"/>
      <c r="Y79" s="8"/>
      <c r="Z79" s="8"/>
      <c r="AA79" s="8"/>
      <c r="AB79" s="8"/>
      <c r="AC79" s="8"/>
      <c r="AD79" s="8"/>
      <c r="AE79" s="8"/>
      <c r="AF79" s="8"/>
      <c r="AG79" s="8"/>
      <c r="AH79" s="8"/>
      <c r="AI79" s="8"/>
      <c r="AJ79" s="8"/>
      <c r="AK79" s="8"/>
      <c r="AL79" s="8"/>
      <c r="AM79" s="8"/>
      <c r="AN79" s="8"/>
      <c r="AO79" s="8"/>
      <c r="AP79" s="9"/>
      <c r="AQ79" s="9"/>
      <c r="AR79" s="9"/>
      <c r="AS79" s="9"/>
      <c r="AT79" s="9"/>
      <c r="AU79" s="9"/>
      <c r="AV79" s="9"/>
      <c r="AW79" s="9"/>
      <c r="AX79" s="9"/>
      <c r="AY79" s="9"/>
      <c r="AZ79" s="9"/>
      <c r="BA79" s="9"/>
      <c r="BB79" s="9"/>
      <c r="BC79" s="9"/>
      <c r="BD79" s="9"/>
      <c r="BE79" s="9"/>
      <c r="BF79" s="9"/>
      <c r="BG79" s="9"/>
      <c r="BH79" s="9"/>
      <c r="BI79" s="9"/>
      <c r="BJ79" s="9"/>
      <c r="BK79" s="9"/>
      <c r="BL79" s="9"/>
      <c r="BM79" s="9"/>
      <c r="BN79" s="9"/>
    </row>
    <row r="80" spans="1:66" ht="37.5" customHeight="1" x14ac:dyDescent="0.2">
      <c r="A80" s="1"/>
      <c r="B80" s="109"/>
      <c r="C80" s="146">
        <v>9</v>
      </c>
      <c r="D80" s="146"/>
      <c r="E80" s="147" t="s">
        <v>66</v>
      </c>
      <c r="F80" s="148" t="s">
        <v>67</v>
      </c>
      <c r="G80" s="149" t="s">
        <v>68</v>
      </c>
      <c r="H80" s="150">
        <v>2</v>
      </c>
      <c r="I80" s="137"/>
      <c r="J80" s="54">
        <f>ROUND(H80*I80,2)</f>
        <v>0</v>
      </c>
      <c r="K80" s="159" t="s">
        <v>0</v>
      </c>
      <c r="L80" s="8"/>
      <c r="M80" s="70"/>
      <c r="N80" s="9"/>
      <c r="O80" s="9"/>
      <c r="P80" s="9"/>
      <c r="Q80" s="9"/>
      <c r="R80" s="9"/>
      <c r="S80" s="9"/>
      <c r="T80" s="71"/>
      <c r="U80" s="9"/>
      <c r="V80" s="9"/>
      <c r="W80" s="9"/>
      <c r="X80" s="9"/>
      <c r="Y80" s="9"/>
      <c r="Z80" s="9"/>
      <c r="AA80" s="9"/>
      <c r="AB80" s="8"/>
      <c r="AC80" s="8"/>
      <c r="AD80" s="8"/>
      <c r="AE80" s="8"/>
      <c r="AF80" s="8"/>
      <c r="AG80" s="8"/>
      <c r="AH80" s="8"/>
      <c r="AI80" s="8"/>
      <c r="AJ80" s="8"/>
      <c r="AK80" s="8"/>
      <c r="AL80" s="8"/>
      <c r="AM80" s="8"/>
      <c r="AN80" s="8"/>
      <c r="AO80" s="8"/>
      <c r="AP80" s="1"/>
      <c r="AQ80" s="1"/>
      <c r="AR80" s="1"/>
      <c r="AS80" s="1"/>
      <c r="AT80" s="1"/>
      <c r="AU80" s="1"/>
      <c r="AV80" s="1"/>
      <c r="AW80" s="1"/>
      <c r="AX80" s="1"/>
      <c r="AY80" s="1"/>
      <c r="AZ80" s="1"/>
      <c r="BA80" s="1"/>
      <c r="BB80" s="1"/>
      <c r="BC80" s="1"/>
      <c r="BD80" s="1"/>
      <c r="BE80" s="1"/>
      <c r="BF80" s="1"/>
      <c r="BG80" s="1"/>
      <c r="BH80" s="1"/>
      <c r="BI80" s="1"/>
      <c r="BJ80" s="1"/>
      <c r="BK80" s="1"/>
      <c r="BL80" s="1"/>
      <c r="BM80" s="1"/>
      <c r="BN80" s="1"/>
    </row>
    <row r="81" spans="1:66" s="1" customFormat="1" ht="27" customHeight="1" x14ac:dyDescent="0.2">
      <c r="B81" s="103"/>
      <c r="C81" s="146">
        <v>10</v>
      </c>
      <c r="D81" s="146"/>
      <c r="E81" s="140" t="s">
        <v>107</v>
      </c>
      <c r="F81" s="141" t="s">
        <v>106</v>
      </c>
      <c r="G81" s="149" t="s">
        <v>26</v>
      </c>
      <c r="H81" s="150">
        <v>16</v>
      </c>
      <c r="I81" s="137"/>
      <c r="J81" s="54">
        <f>ROUND(H81*I81,2)</f>
        <v>0</v>
      </c>
      <c r="K81" s="159" t="s">
        <v>177</v>
      </c>
      <c r="L81" s="8"/>
      <c r="M81" s="67"/>
      <c r="N81" s="8"/>
      <c r="O81" s="8"/>
      <c r="P81" s="8"/>
      <c r="Q81" s="8"/>
      <c r="R81" s="8"/>
      <c r="S81" s="8"/>
      <c r="T81" s="68"/>
      <c r="U81" s="8"/>
      <c r="V81" s="8"/>
      <c r="W81" s="8"/>
      <c r="X81" s="8"/>
      <c r="Y81" s="8"/>
      <c r="Z81" s="8"/>
      <c r="AA81" s="8"/>
      <c r="AB81" s="9"/>
      <c r="AC81" s="9"/>
      <c r="AD81" s="9"/>
      <c r="AE81" s="9"/>
      <c r="AF81" s="9"/>
      <c r="AG81" s="9"/>
      <c r="AH81" s="9"/>
      <c r="AI81" s="9"/>
      <c r="AJ81" s="9"/>
      <c r="AK81" s="9"/>
      <c r="AL81" s="9"/>
      <c r="AM81" s="9"/>
      <c r="AN81" s="9"/>
      <c r="AO81" s="9"/>
    </row>
    <row r="82" spans="1:66" s="1" customFormat="1" ht="24.95" customHeight="1" x14ac:dyDescent="0.2">
      <c r="A82" s="8"/>
      <c r="B82" s="85"/>
      <c r="D82" s="98"/>
      <c r="F82" s="99" t="s">
        <v>108</v>
      </c>
      <c r="K82" s="86"/>
      <c r="L82" s="9"/>
      <c r="M82" s="67"/>
      <c r="N82" s="8"/>
      <c r="O82" s="8"/>
      <c r="P82" s="8"/>
      <c r="Q82" s="8"/>
      <c r="R82" s="8"/>
      <c r="S82" s="8"/>
      <c r="T82" s="68"/>
      <c r="U82" s="8"/>
      <c r="V82" s="8"/>
      <c r="W82" s="8"/>
      <c r="X82" s="9"/>
      <c r="Y82" s="9"/>
      <c r="Z82" s="9"/>
      <c r="AA82" s="9"/>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row>
    <row r="83" spans="1:66" s="1" customFormat="1" ht="6.95" customHeight="1" x14ac:dyDescent="0.2">
      <c r="A83" s="9"/>
      <c r="B83" s="108"/>
      <c r="C83" s="8"/>
      <c r="D83" s="98"/>
      <c r="E83" s="66" t="s">
        <v>0</v>
      </c>
      <c r="F83" s="100" t="s">
        <v>111</v>
      </c>
      <c r="G83" s="8"/>
      <c r="H83" s="101">
        <v>16</v>
      </c>
      <c r="I83" s="8"/>
      <c r="J83" s="8"/>
      <c r="K83" s="102"/>
      <c r="L83" s="8"/>
      <c r="M83" s="67"/>
      <c r="N83" s="8"/>
      <c r="O83" s="8"/>
      <c r="P83" s="8"/>
      <c r="Q83" s="8"/>
      <c r="R83" s="8"/>
      <c r="S83" s="8"/>
      <c r="T83" s="68"/>
      <c r="U83" s="8"/>
      <c r="V83" s="8"/>
      <c r="W83" s="8"/>
      <c r="X83" s="8"/>
      <c r="Y83" s="8"/>
      <c r="Z83" s="8"/>
      <c r="AA83" s="8"/>
      <c r="AB83" s="8"/>
      <c r="AC83" s="8"/>
      <c r="AD83" s="8"/>
      <c r="AE83" s="8"/>
      <c r="AF83" s="8"/>
      <c r="AG83" s="8"/>
      <c r="AH83" s="8"/>
      <c r="AI83" s="8"/>
      <c r="AJ83" s="8"/>
      <c r="AK83" s="8"/>
      <c r="AL83" s="8"/>
      <c r="AM83" s="8"/>
      <c r="AN83" s="8"/>
      <c r="AO83" s="8"/>
      <c r="AP83" s="9"/>
      <c r="AQ83" s="9"/>
      <c r="AR83" s="9"/>
      <c r="AS83" s="9"/>
      <c r="AT83" s="9"/>
      <c r="AU83" s="9"/>
      <c r="AV83" s="9"/>
      <c r="AW83" s="9"/>
      <c r="AX83" s="9"/>
      <c r="AY83" s="9"/>
      <c r="AZ83" s="9"/>
      <c r="BA83" s="9"/>
      <c r="BB83" s="9"/>
      <c r="BC83" s="9"/>
      <c r="BD83" s="9"/>
      <c r="BE83" s="9"/>
      <c r="BF83" s="9"/>
      <c r="BG83" s="9"/>
      <c r="BH83" s="9"/>
      <c r="BI83" s="9"/>
      <c r="BJ83" s="9"/>
      <c r="BK83" s="9"/>
      <c r="BL83" s="9"/>
      <c r="BM83" s="9"/>
      <c r="BN83" s="9"/>
    </row>
    <row r="84" spans="1:66" s="1" customFormat="1" ht="12" customHeight="1" x14ac:dyDescent="0.2">
      <c r="B84" s="109"/>
      <c r="C84" s="9"/>
      <c r="D84" s="98"/>
      <c r="E84" s="69"/>
      <c r="F84" s="104" t="s">
        <v>52</v>
      </c>
      <c r="G84" s="9"/>
      <c r="H84" s="105">
        <v>14</v>
      </c>
      <c r="I84" s="9"/>
      <c r="J84" s="9"/>
      <c r="K84" s="106"/>
      <c r="L84" s="9"/>
      <c r="M84" s="67"/>
      <c r="N84" s="8"/>
      <c r="O84" s="8"/>
      <c r="P84" s="8"/>
      <c r="Q84" s="8"/>
      <c r="R84" s="8"/>
      <c r="S84" s="8"/>
      <c r="T84" s="68"/>
      <c r="U84" s="8"/>
      <c r="V84" s="8"/>
      <c r="W84" s="8"/>
      <c r="X84" s="8"/>
      <c r="Y84" s="8"/>
      <c r="Z84" s="8"/>
      <c r="AA84" s="8"/>
      <c r="AB84" s="8"/>
      <c r="AC84" s="8"/>
      <c r="AD84" s="8"/>
      <c r="AE84" s="8"/>
      <c r="AF84" s="8"/>
      <c r="AG84" s="8"/>
      <c r="AH84" s="8"/>
      <c r="AI84" s="8"/>
      <c r="AJ84" s="8"/>
      <c r="AK84" s="8"/>
      <c r="AL84" s="8"/>
      <c r="AM84" s="8"/>
      <c r="AN84" s="8"/>
      <c r="AO84" s="8"/>
      <c r="AS84" s="60"/>
      <c r="AT84" s="60"/>
      <c r="AU84" s="60"/>
      <c r="AV84" s="60"/>
      <c r="AW84" s="60"/>
      <c r="AX84" s="10"/>
      <c r="AY84" s="60"/>
      <c r="AZ84" s="10"/>
      <c r="BA84" s="59"/>
    </row>
    <row r="85" spans="1:66" s="1" customFormat="1" ht="16.5" customHeight="1" x14ac:dyDescent="0.2">
      <c r="B85" s="103"/>
      <c r="C85" s="129">
        <v>11</v>
      </c>
      <c r="D85" s="132"/>
      <c r="E85" s="142" t="s">
        <v>110</v>
      </c>
      <c r="F85" s="143" t="s">
        <v>109</v>
      </c>
      <c r="G85" s="135" t="s">
        <v>26</v>
      </c>
      <c r="H85" s="127">
        <v>16</v>
      </c>
      <c r="I85" s="128"/>
      <c r="J85" s="54">
        <f>ROUND(H85*I85,2)</f>
        <v>0</v>
      </c>
      <c r="K85" s="157" t="s">
        <v>177</v>
      </c>
      <c r="M85" s="67"/>
      <c r="N85" s="8"/>
      <c r="O85" s="8"/>
      <c r="P85" s="8"/>
      <c r="Q85" s="8"/>
      <c r="R85" s="8"/>
      <c r="S85" s="8"/>
      <c r="T85" s="68"/>
      <c r="U85" s="8"/>
      <c r="V85" s="8"/>
      <c r="W85" s="8"/>
      <c r="X85" s="8"/>
      <c r="Y85" s="8"/>
      <c r="Z85" s="8"/>
      <c r="AA85" s="8"/>
      <c r="AB85" s="8"/>
      <c r="AC85" s="8"/>
      <c r="AD85" s="8"/>
      <c r="AE85" s="8"/>
      <c r="AF85" s="8"/>
      <c r="AG85" s="8"/>
      <c r="AH85" s="8"/>
      <c r="AI85" s="8"/>
      <c r="AJ85" s="8"/>
      <c r="AK85" s="8"/>
      <c r="AL85" s="8"/>
      <c r="AM85" s="8"/>
      <c r="AN85" s="8"/>
      <c r="AO85" s="8"/>
    </row>
    <row r="86" spans="1:66" s="1" customFormat="1" ht="12" customHeight="1" x14ac:dyDescent="0.2">
      <c r="A86" s="8"/>
      <c r="B86" s="108"/>
      <c r="C86" s="74"/>
      <c r="D86" s="74"/>
      <c r="E86" s="79"/>
      <c r="F86" s="78" t="s">
        <v>112</v>
      </c>
      <c r="G86" s="75"/>
      <c r="H86" s="76"/>
      <c r="I86" s="77"/>
      <c r="J86" s="77"/>
      <c r="K86" s="112"/>
      <c r="M86" s="67"/>
      <c r="N86" s="8"/>
      <c r="O86" s="8"/>
      <c r="P86" s="8"/>
      <c r="Q86" s="8"/>
      <c r="R86" s="8"/>
      <c r="S86" s="8"/>
      <c r="T86" s="6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row>
    <row r="87" spans="1:66" s="1" customFormat="1" ht="30" customHeight="1" x14ac:dyDescent="0.2">
      <c r="A87" s="9"/>
      <c r="B87" s="108"/>
      <c r="C87" s="8"/>
      <c r="D87" s="98"/>
      <c r="E87" s="66" t="s">
        <v>0</v>
      </c>
      <c r="F87" s="100" t="s">
        <v>111</v>
      </c>
      <c r="G87" s="8"/>
      <c r="H87" s="101">
        <v>32</v>
      </c>
      <c r="I87" s="8"/>
      <c r="J87" s="8"/>
      <c r="K87" s="102"/>
      <c r="L87" s="8"/>
      <c r="M87" s="67"/>
      <c r="N87" s="8"/>
      <c r="O87" s="8"/>
      <c r="P87" s="8"/>
      <c r="Q87" s="8"/>
      <c r="R87" s="8"/>
      <c r="S87" s="8"/>
      <c r="T87" s="68"/>
      <c r="U87" s="8"/>
      <c r="V87" s="8"/>
      <c r="W87" s="8"/>
      <c r="AB87" s="9"/>
      <c r="AC87" s="9"/>
      <c r="AD87" s="9"/>
      <c r="AE87" s="9"/>
      <c r="AF87" s="9"/>
      <c r="AG87" s="9"/>
      <c r="AH87" s="9"/>
      <c r="AI87" s="9"/>
      <c r="AJ87" s="9"/>
      <c r="AK87" s="9"/>
      <c r="AL87" s="9"/>
      <c r="AM87" s="9"/>
      <c r="AN87" s="9"/>
      <c r="AO87" s="9"/>
      <c r="AP87" s="9"/>
      <c r="AQ87" s="9"/>
      <c r="AR87" s="9"/>
      <c r="AS87" s="9"/>
      <c r="AT87" s="9"/>
      <c r="AU87" s="9"/>
      <c r="AV87" s="9"/>
      <c r="AW87" s="9"/>
      <c r="AX87" s="9"/>
      <c r="AY87" s="9"/>
      <c r="AZ87" s="9"/>
      <c r="BA87" s="9"/>
      <c r="BB87" s="9"/>
      <c r="BC87" s="9"/>
      <c r="BD87" s="9"/>
      <c r="BE87" s="9"/>
      <c r="BF87" s="9"/>
      <c r="BG87" s="9"/>
      <c r="BH87" s="9"/>
      <c r="BI87" s="9"/>
      <c r="BJ87" s="9"/>
      <c r="BK87" s="9"/>
      <c r="BL87" s="9"/>
      <c r="BM87" s="9"/>
      <c r="BN87" s="9"/>
    </row>
    <row r="88" spans="1:66" s="1" customFormat="1" ht="6.95" customHeight="1" x14ac:dyDescent="0.2">
      <c r="B88" s="108"/>
      <c r="C88" s="9"/>
      <c r="D88" s="98"/>
      <c r="E88" s="69" t="s">
        <v>0</v>
      </c>
      <c r="F88" s="104" t="s">
        <v>52</v>
      </c>
      <c r="G88" s="9"/>
      <c r="H88" s="105">
        <v>32</v>
      </c>
      <c r="I88" s="9"/>
      <c r="J88" s="9"/>
      <c r="K88" s="106"/>
      <c r="L88" s="9"/>
      <c r="M88" s="70"/>
      <c r="N88" s="9"/>
      <c r="O88" s="9"/>
      <c r="P88" s="9"/>
      <c r="Q88" s="9"/>
      <c r="R88" s="9"/>
      <c r="S88" s="9"/>
      <c r="T88" s="71"/>
      <c r="U88" s="9"/>
      <c r="V88" s="9"/>
      <c r="W88" s="9"/>
      <c r="AK88" s="9"/>
      <c r="AL88" s="9"/>
      <c r="AM88" s="9"/>
      <c r="AN88" s="9"/>
      <c r="AO88" s="9"/>
      <c r="AP88" s="8"/>
      <c r="AQ88" s="8"/>
    </row>
    <row r="89" spans="1:66" s="1" customFormat="1" ht="12" customHeight="1" x14ac:dyDescent="0.2">
      <c r="A89" s="8"/>
      <c r="B89" s="108"/>
      <c r="C89" s="129">
        <v>12</v>
      </c>
      <c r="D89" s="132"/>
      <c r="E89" s="139" t="s">
        <v>114</v>
      </c>
      <c r="F89" s="138" t="s">
        <v>113</v>
      </c>
      <c r="G89" s="135" t="s">
        <v>22</v>
      </c>
      <c r="H89" s="127">
        <v>32</v>
      </c>
      <c r="I89" s="128"/>
      <c r="J89" s="54">
        <f>ROUND(H89*I89,2)</f>
        <v>0</v>
      </c>
      <c r="K89" s="157" t="s">
        <v>177</v>
      </c>
      <c r="L89" s="9"/>
      <c r="M89" s="55" t="s">
        <v>0</v>
      </c>
      <c r="N89" s="56" t="s">
        <v>11</v>
      </c>
      <c r="O89" s="57">
        <v>6.02</v>
      </c>
      <c r="P89" s="57" t="e">
        <f>O89*#REF!</f>
        <v>#REF!</v>
      </c>
      <c r="Q89" s="57">
        <v>0</v>
      </c>
      <c r="R89" s="57" t="e">
        <f>Q89*#REF!</f>
        <v>#REF!</v>
      </c>
      <c r="S89" s="57">
        <v>0</v>
      </c>
      <c r="T89" s="58" t="e">
        <f>S89*#REF!</f>
        <v>#REF!</v>
      </c>
      <c r="X89" s="8"/>
      <c r="Y89" s="8"/>
      <c r="Z89" s="8"/>
      <c r="AA89" s="8"/>
      <c r="AP89" s="8"/>
      <c r="AQ89" s="8"/>
    </row>
    <row r="90" spans="1:66" s="1" customFormat="1" ht="6.95" customHeight="1" x14ac:dyDescent="0.2">
      <c r="A90" s="8"/>
      <c r="B90" s="109"/>
      <c r="D90" s="98"/>
      <c r="F90" s="99" t="s">
        <v>118</v>
      </c>
      <c r="K90" s="86"/>
      <c r="M90" s="55" t="s">
        <v>0</v>
      </c>
      <c r="N90" s="56" t="s">
        <v>11</v>
      </c>
      <c r="O90" s="57">
        <v>2.5920000000000001</v>
      </c>
      <c r="P90" s="57" t="e">
        <f>O90*#REF!</f>
        <v>#REF!</v>
      </c>
      <c r="Q90" s="57">
        <v>0</v>
      </c>
      <c r="R90" s="57" t="e">
        <f>Q90*#REF!</f>
        <v>#REF!</v>
      </c>
      <c r="S90" s="57">
        <v>0</v>
      </c>
      <c r="T90" s="58" t="e">
        <f>S90*#REF!</f>
        <v>#REF!</v>
      </c>
      <c r="X90" s="8"/>
      <c r="Y90" s="9"/>
      <c r="Z90" s="9"/>
      <c r="AA90" s="9"/>
      <c r="AB90" s="8"/>
      <c r="AC90" s="8"/>
      <c r="AD90" s="8"/>
      <c r="AE90" s="8"/>
      <c r="AF90" s="8"/>
      <c r="AG90" s="8"/>
      <c r="AH90" s="8"/>
      <c r="AI90" s="8"/>
      <c r="AJ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row>
    <row r="91" spans="1:66" s="1" customFormat="1" ht="15.2" customHeight="1" x14ac:dyDescent="0.2">
      <c r="A91" s="8"/>
      <c r="B91" s="103"/>
      <c r="C91" s="8"/>
      <c r="D91" s="98"/>
      <c r="E91" s="66" t="s">
        <v>0</v>
      </c>
      <c r="F91" s="100" t="s">
        <v>115</v>
      </c>
      <c r="G91" s="8"/>
      <c r="H91" s="101">
        <v>32</v>
      </c>
      <c r="I91" s="8"/>
      <c r="J91" s="8"/>
      <c r="K91" s="102"/>
      <c r="M91" s="61"/>
      <c r="T91" s="22"/>
      <c r="X91" s="9"/>
      <c r="AB91" s="9"/>
      <c r="AC91" s="9"/>
      <c r="AD91" s="9"/>
      <c r="AE91" s="9"/>
      <c r="AF91" s="9"/>
      <c r="AG91" s="9"/>
      <c r="AH91" s="9"/>
      <c r="AI91" s="9"/>
      <c r="AJ91" s="9"/>
      <c r="AK91" s="8"/>
      <c r="AL91" s="8"/>
      <c r="AM91" s="8"/>
      <c r="AN91" s="8"/>
      <c r="AO91" s="8"/>
      <c r="AP91" s="8"/>
      <c r="AQ91" s="8"/>
      <c r="AR91" s="9"/>
      <c r="AS91" s="9"/>
      <c r="AT91" s="9"/>
      <c r="AU91" s="9"/>
      <c r="AV91" s="9"/>
      <c r="AW91" s="9"/>
      <c r="AX91" s="9"/>
      <c r="AY91" s="9"/>
      <c r="AZ91" s="9"/>
      <c r="BA91" s="9"/>
      <c r="BB91" s="9"/>
      <c r="BC91" s="9"/>
      <c r="BD91" s="9"/>
      <c r="BE91" s="9"/>
      <c r="BF91" s="9"/>
      <c r="BG91" s="9"/>
      <c r="BH91" s="9"/>
      <c r="BI91" s="9"/>
      <c r="BJ91" s="9"/>
      <c r="BK91" s="9"/>
      <c r="BL91" s="9"/>
      <c r="BM91" s="9"/>
      <c r="BN91" s="9"/>
    </row>
    <row r="92" spans="1:66" s="1" customFormat="1" ht="15.2" customHeight="1" x14ac:dyDescent="0.2">
      <c r="A92" s="8"/>
      <c r="B92" s="108"/>
      <c r="C92" s="9"/>
      <c r="D92" s="98"/>
      <c r="E92" s="69" t="s">
        <v>0</v>
      </c>
      <c r="F92" s="104" t="s">
        <v>52</v>
      </c>
      <c r="G92" s="9"/>
      <c r="H92" s="105">
        <v>32</v>
      </c>
      <c r="I92" s="9"/>
      <c r="J92" s="9"/>
      <c r="K92" s="106"/>
      <c r="M92" s="67"/>
      <c r="N92" s="8"/>
      <c r="O92" s="8"/>
      <c r="P92" s="8"/>
      <c r="Q92" s="8"/>
      <c r="R92" s="8"/>
      <c r="S92" s="8"/>
      <c r="T92" s="68"/>
      <c r="U92" s="8"/>
      <c r="V92" s="8"/>
      <c r="W92" s="8"/>
      <c r="AK92" s="9"/>
      <c r="AL92" s="9"/>
      <c r="AM92" s="9"/>
      <c r="AN92" s="9"/>
      <c r="AO92" s="9"/>
      <c r="AP92" s="9"/>
      <c r="AQ92" s="9"/>
    </row>
    <row r="93" spans="1:66" s="1" customFormat="1" ht="10.35" customHeight="1" x14ac:dyDescent="0.2">
      <c r="A93" s="9"/>
      <c r="B93" s="109"/>
      <c r="C93" s="52">
        <v>13</v>
      </c>
      <c r="D93" s="116"/>
      <c r="E93" s="140" t="s">
        <v>119</v>
      </c>
      <c r="F93" s="144" t="s">
        <v>117</v>
      </c>
      <c r="G93" s="126" t="s">
        <v>22</v>
      </c>
      <c r="H93" s="127">
        <v>24</v>
      </c>
      <c r="I93" s="128"/>
      <c r="J93" s="54">
        <f>ROUND(H93*I93,2)</f>
        <v>0</v>
      </c>
      <c r="K93" s="157" t="s">
        <v>177</v>
      </c>
      <c r="L93" s="8"/>
      <c r="M93" s="70"/>
      <c r="N93" s="9"/>
      <c r="O93" s="9"/>
      <c r="P93" s="9"/>
      <c r="Q93" s="9"/>
      <c r="R93" s="9"/>
      <c r="S93" s="9"/>
      <c r="T93" s="71"/>
      <c r="U93" s="9"/>
      <c r="V93" s="9"/>
      <c r="W93" s="9"/>
      <c r="Y93" s="8"/>
      <c r="Z93" s="8"/>
      <c r="AA93" s="8"/>
      <c r="AP93" s="8"/>
      <c r="AQ93" s="8"/>
    </row>
    <row r="94" spans="1:66" s="1" customFormat="1" ht="29.25" customHeight="1" x14ac:dyDescent="0.2">
      <c r="B94" s="103"/>
      <c r="D94" s="98"/>
      <c r="F94" s="99" t="s">
        <v>120</v>
      </c>
      <c r="H94" s="145"/>
      <c r="K94" s="86"/>
      <c r="L94" s="9"/>
      <c r="M94" s="55" t="s">
        <v>0</v>
      </c>
      <c r="N94" s="56" t="s">
        <v>11</v>
      </c>
      <c r="O94" s="57">
        <v>6.7990000000000004</v>
      </c>
      <c r="P94" s="57" t="e">
        <f>O94*#REF!</f>
        <v>#REF!</v>
      </c>
      <c r="Q94" s="57">
        <v>0</v>
      </c>
      <c r="R94" s="57" t="e">
        <f>Q94*#REF!</f>
        <v>#REF!</v>
      </c>
      <c r="S94" s="57">
        <v>0</v>
      </c>
      <c r="T94" s="58" t="e">
        <f>S94*#REF!</f>
        <v>#REF!</v>
      </c>
      <c r="X94" s="8"/>
      <c r="Y94" s="9"/>
      <c r="Z94" s="9"/>
      <c r="AA94" s="9"/>
      <c r="AB94" s="8"/>
      <c r="AC94" s="8"/>
      <c r="AD94" s="8"/>
      <c r="AE94" s="8"/>
      <c r="AF94" s="8"/>
      <c r="AG94" s="8"/>
      <c r="AH94" s="8"/>
      <c r="AI94" s="8"/>
      <c r="AJ94" s="8"/>
      <c r="AP94" s="9"/>
      <c r="AQ94" s="9"/>
      <c r="AR94" s="8"/>
      <c r="AS94" s="8"/>
      <c r="AT94" s="8"/>
      <c r="AU94" s="8"/>
      <c r="AV94" s="8"/>
      <c r="AW94" s="8"/>
      <c r="AX94" s="8"/>
      <c r="AY94" s="8"/>
      <c r="AZ94" s="8"/>
      <c r="BA94" s="8"/>
      <c r="BB94" s="8"/>
      <c r="BC94" s="8"/>
      <c r="BD94" s="8"/>
      <c r="BE94" s="8"/>
      <c r="BF94" s="8"/>
      <c r="BG94" s="8"/>
      <c r="BH94" s="8"/>
      <c r="BI94" s="8"/>
      <c r="BJ94" s="8"/>
      <c r="BK94" s="8"/>
      <c r="BL94" s="8"/>
      <c r="BM94" s="8"/>
      <c r="BN94" s="8"/>
    </row>
    <row r="95" spans="1:66" s="1" customFormat="1" ht="10.35" customHeight="1" x14ac:dyDescent="0.2">
      <c r="A95" s="8"/>
      <c r="B95" s="108"/>
      <c r="C95" s="8"/>
      <c r="D95" s="98"/>
      <c r="E95" s="66" t="s">
        <v>0</v>
      </c>
      <c r="F95" s="100" t="s">
        <v>115</v>
      </c>
      <c r="G95" s="8"/>
      <c r="H95" s="101">
        <v>32</v>
      </c>
      <c r="I95" s="8"/>
      <c r="J95" s="8"/>
      <c r="K95" s="102"/>
      <c r="L95" s="8"/>
      <c r="M95" s="61"/>
      <c r="T95" s="22"/>
      <c r="X95" s="9"/>
      <c r="AB95" s="9"/>
      <c r="AC95" s="9"/>
      <c r="AD95" s="9"/>
      <c r="AE95" s="9"/>
      <c r="AF95" s="9"/>
      <c r="AG95" s="9"/>
      <c r="AH95" s="9"/>
      <c r="AI95" s="9"/>
      <c r="AJ95" s="9"/>
      <c r="AK95" s="8"/>
      <c r="AL95" s="8"/>
      <c r="AM95" s="8"/>
      <c r="AN95" s="8"/>
      <c r="AO95" s="8"/>
      <c r="AR95" s="8"/>
      <c r="AS95" s="8"/>
      <c r="AT95" s="8"/>
      <c r="AU95" s="8"/>
      <c r="AV95" s="8"/>
      <c r="AW95" s="8"/>
      <c r="AX95" s="8"/>
      <c r="AY95" s="8"/>
      <c r="AZ95" s="8"/>
      <c r="BA95" s="8"/>
      <c r="BB95" s="8"/>
      <c r="BC95" s="8"/>
      <c r="BD95" s="8"/>
      <c r="BE95" s="8"/>
      <c r="BF95" s="8"/>
      <c r="BG95" s="8"/>
      <c r="BH95" s="8"/>
      <c r="BI95" s="8"/>
      <c r="BJ95" s="8"/>
      <c r="BK95" s="8"/>
      <c r="BL95" s="8"/>
      <c r="BM95" s="8"/>
      <c r="BN95" s="8"/>
    </row>
    <row r="96" spans="1:66" s="1" customFormat="1" ht="22.9" customHeight="1" x14ac:dyDescent="0.2">
      <c r="A96" s="9"/>
      <c r="B96" s="108"/>
      <c r="C96" s="9"/>
      <c r="D96" s="98"/>
      <c r="E96" s="69" t="s">
        <v>0</v>
      </c>
      <c r="F96" s="104" t="s">
        <v>52</v>
      </c>
      <c r="G96" s="9"/>
      <c r="H96" s="105">
        <v>32</v>
      </c>
      <c r="I96" s="9"/>
      <c r="J96" s="9"/>
      <c r="K96" s="106"/>
      <c r="L96" s="9"/>
      <c r="M96" s="55" t="s">
        <v>0</v>
      </c>
      <c r="N96" s="56" t="s">
        <v>11</v>
      </c>
      <c r="O96" s="57">
        <v>0.19400000000000001</v>
      </c>
      <c r="P96" s="57" t="e">
        <f>O96*#REF!</f>
        <v>#REF!</v>
      </c>
      <c r="Q96" s="57">
        <v>0</v>
      </c>
      <c r="R96" s="57" t="e">
        <f>Q96*#REF!</f>
        <v>#REF!</v>
      </c>
      <c r="S96" s="57">
        <v>0</v>
      </c>
      <c r="T96" s="58" t="e">
        <f>S96*#REF!</f>
        <v>#REF!</v>
      </c>
      <c r="X96" s="8"/>
      <c r="Y96" s="9"/>
      <c r="Z96" s="9"/>
      <c r="AA96" s="9"/>
      <c r="AF96" s="9"/>
      <c r="AG96" s="9"/>
      <c r="AH96" s="69"/>
      <c r="AI96" s="69"/>
      <c r="AJ96" s="9"/>
      <c r="AK96" s="9"/>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row>
    <row r="97" spans="1:66" s="3" customFormat="1" ht="24.95" customHeight="1" x14ac:dyDescent="0.2">
      <c r="A97" s="1"/>
      <c r="B97" s="109"/>
      <c r="C97" s="146">
        <v>14</v>
      </c>
      <c r="D97" s="146"/>
      <c r="E97" s="140" t="s">
        <v>122</v>
      </c>
      <c r="F97" s="141" t="s">
        <v>121</v>
      </c>
      <c r="G97" s="149" t="s">
        <v>22</v>
      </c>
      <c r="H97" s="150">
        <v>24</v>
      </c>
      <c r="I97" s="137"/>
      <c r="J97" s="54">
        <f>ROUND(H97*I97,2)</f>
        <v>0</v>
      </c>
      <c r="K97" s="159" t="s">
        <v>177</v>
      </c>
      <c r="L97" s="1"/>
      <c r="M97" s="67"/>
      <c r="N97" s="8"/>
      <c r="O97" s="8"/>
      <c r="P97" s="8"/>
      <c r="Q97" s="8"/>
      <c r="R97" s="8"/>
      <c r="S97" s="8"/>
      <c r="T97" s="68"/>
      <c r="U97" s="8"/>
      <c r="V97" s="8"/>
      <c r="W97" s="8"/>
      <c r="X97" s="9"/>
      <c r="Y97" s="1"/>
      <c r="Z97" s="1"/>
      <c r="AA97" s="1"/>
      <c r="AB97" s="1"/>
      <c r="AC97" s="1"/>
      <c r="AD97" s="1"/>
      <c r="AE97" s="1"/>
      <c r="AF97" s="8"/>
      <c r="AG97" s="8"/>
      <c r="AH97" s="66"/>
      <c r="AI97" s="66"/>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row>
    <row r="98" spans="1:66" s="4" customFormat="1" ht="19.899999999999999" customHeight="1" x14ac:dyDescent="0.2">
      <c r="A98" s="8"/>
      <c r="B98" s="103"/>
      <c r="C98" s="1"/>
      <c r="D98" s="98"/>
      <c r="E98" s="1"/>
      <c r="F98" s="99" t="s">
        <v>123</v>
      </c>
      <c r="G98" s="1"/>
      <c r="H98" s="1"/>
      <c r="I98" s="1"/>
      <c r="J98" s="1"/>
      <c r="K98" s="86"/>
      <c r="L98" s="8"/>
      <c r="M98" s="70"/>
      <c r="N98" s="9"/>
      <c r="O98" s="9"/>
      <c r="P98" s="9"/>
      <c r="Q98" s="9"/>
      <c r="R98" s="9"/>
      <c r="S98" s="9"/>
      <c r="T98" s="71"/>
      <c r="U98" s="9"/>
      <c r="V98" s="9"/>
      <c r="W98" s="9"/>
      <c r="X98" s="1"/>
      <c r="Y98" s="1"/>
      <c r="Z98" s="1"/>
      <c r="AA98" s="1"/>
      <c r="AB98" s="8"/>
      <c r="AC98" s="8"/>
      <c r="AD98" s="8"/>
      <c r="AE98" s="1"/>
      <c r="AF98" s="1"/>
      <c r="AG98" s="1"/>
      <c r="AH98" s="1"/>
      <c r="AI98" s="1"/>
      <c r="AJ98" s="1"/>
      <c r="AK98" s="1"/>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row>
    <row r="99" spans="1:66" s="4" customFormat="1" ht="19.899999999999999" customHeight="1" x14ac:dyDescent="0.2">
      <c r="A99" s="8"/>
      <c r="B99" s="108"/>
      <c r="C99" s="8"/>
      <c r="D99" s="98"/>
      <c r="E99" s="66" t="s">
        <v>0</v>
      </c>
      <c r="F99" s="100" t="s">
        <v>115</v>
      </c>
      <c r="G99" s="8"/>
      <c r="H99" s="101">
        <v>32</v>
      </c>
      <c r="I99" s="8"/>
      <c r="J99" s="8"/>
      <c r="K99" s="102"/>
      <c r="L99" s="9"/>
      <c r="M99" s="55" t="s">
        <v>0</v>
      </c>
      <c r="N99" s="56" t="s">
        <v>11</v>
      </c>
      <c r="O99" s="57">
        <v>0.16800000000000001</v>
      </c>
      <c r="P99" s="57" t="e">
        <f>O99*#REF!</f>
        <v>#REF!</v>
      </c>
      <c r="Q99" s="57">
        <v>1.39E-3</v>
      </c>
      <c r="R99" s="57" t="e">
        <f>Q99*#REF!</f>
        <v>#REF!</v>
      </c>
      <c r="S99" s="57">
        <v>0</v>
      </c>
      <c r="T99" s="58" t="e">
        <f>S99*#REF!</f>
        <v>#REF!</v>
      </c>
      <c r="U99" s="1"/>
      <c r="V99" s="1"/>
      <c r="W99" s="1"/>
      <c r="X99" s="8"/>
      <c r="Y99" s="8"/>
      <c r="Z99" s="8"/>
      <c r="AA99" s="8"/>
      <c r="AB99" s="8"/>
      <c r="AC99" s="8"/>
      <c r="AD99" s="8"/>
      <c r="AE99" s="1"/>
      <c r="AF99" s="1"/>
      <c r="AG99" s="1"/>
      <c r="AH99" s="1"/>
      <c r="AI99" s="1"/>
      <c r="AJ99" s="1"/>
      <c r="AK99" s="1"/>
      <c r="AL99" s="9"/>
      <c r="AM99" s="9"/>
      <c r="AN99" s="9"/>
      <c r="AO99" s="9"/>
      <c r="AP99" s="9"/>
      <c r="AQ99" s="9"/>
      <c r="AR99" s="9"/>
      <c r="AS99" s="9"/>
      <c r="AT99" s="9"/>
      <c r="AU99" s="9"/>
      <c r="AV99" s="9"/>
      <c r="AW99" s="9"/>
      <c r="AX99" s="9"/>
      <c r="AY99" s="9"/>
      <c r="AZ99" s="9"/>
      <c r="BA99" s="9"/>
      <c r="BB99" s="9"/>
      <c r="BC99" s="9"/>
      <c r="BD99" s="9"/>
      <c r="BE99" s="9"/>
      <c r="BF99" s="9"/>
      <c r="BG99" s="9"/>
      <c r="BH99" s="9"/>
      <c r="BI99" s="9"/>
      <c r="BJ99" s="9"/>
      <c r="BK99" s="9"/>
      <c r="BL99" s="9"/>
      <c r="BM99" s="9"/>
      <c r="BN99" s="9"/>
    </row>
    <row r="100" spans="1:66" s="4" customFormat="1" ht="19.899999999999999" customHeight="1" x14ac:dyDescent="0.2">
      <c r="A100" s="9"/>
      <c r="B100" s="108"/>
      <c r="C100" s="9"/>
      <c r="D100" s="98"/>
      <c r="E100" s="69" t="s">
        <v>0</v>
      </c>
      <c r="F100" s="104" t="s">
        <v>52</v>
      </c>
      <c r="G100" s="9"/>
      <c r="H100" s="105">
        <v>32</v>
      </c>
      <c r="I100" s="9"/>
      <c r="J100" s="9"/>
      <c r="K100" s="106"/>
      <c r="L100" s="1"/>
      <c r="M100" s="61"/>
      <c r="N100" s="1"/>
      <c r="O100" s="1"/>
      <c r="P100" s="1"/>
      <c r="Q100" s="1"/>
      <c r="R100" s="1"/>
      <c r="S100" s="1"/>
      <c r="T100" s="22"/>
      <c r="U100" s="1"/>
      <c r="V100" s="1"/>
      <c r="W100" s="1"/>
      <c r="X100" s="9"/>
      <c r="Y100" s="9"/>
      <c r="Z100" s="9"/>
      <c r="AA100" s="9"/>
      <c r="AB100" s="8"/>
      <c r="AC100" s="8"/>
      <c r="AD100" s="8"/>
      <c r="AE100" s="8"/>
      <c r="AF100" s="8"/>
      <c r="AG100" s="8"/>
      <c r="AH100" s="8"/>
      <c r="AI100" s="8"/>
      <c r="AJ100" s="8"/>
      <c r="AK100" s="1"/>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row>
    <row r="101" spans="1:66" s="4" customFormat="1" ht="19.899999999999999" customHeight="1" x14ac:dyDescent="0.2">
      <c r="A101" s="1"/>
      <c r="B101" s="109"/>
      <c r="C101" s="146">
        <v>15</v>
      </c>
      <c r="D101" s="146"/>
      <c r="E101" s="140" t="s">
        <v>125</v>
      </c>
      <c r="F101" s="141" t="s">
        <v>124</v>
      </c>
      <c r="G101" s="149" t="s">
        <v>22</v>
      </c>
      <c r="H101" s="150">
        <v>24</v>
      </c>
      <c r="I101" s="137"/>
      <c r="J101" s="54">
        <f>ROUND(H101*I101,2)</f>
        <v>0</v>
      </c>
      <c r="K101" s="159" t="s">
        <v>177</v>
      </c>
      <c r="L101" s="1"/>
      <c r="M101" s="67"/>
      <c r="N101" s="8"/>
      <c r="O101" s="8"/>
      <c r="P101" s="8"/>
      <c r="Q101" s="8"/>
      <c r="R101" s="8"/>
      <c r="S101" s="8"/>
      <c r="T101" s="68"/>
      <c r="U101" s="8"/>
      <c r="V101" s="8"/>
      <c r="W101" s="8"/>
      <c r="X101" s="1"/>
      <c r="Y101" s="1"/>
      <c r="Z101" s="1"/>
      <c r="AA101" s="1"/>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row>
    <row r="102" spans="1:66" s="4" customFormat="1" ht="19.899999999999999" customHeight="1" x14ac:dyDescent="0.2">
      <c r="A102" s="8"/>
      <c r="B102" s="103"/>
      <c r="C102" s="1"/>
      <c r="D102" s="98"/>
      <c r="E102" s="1"/>
      <c r="F102" s="99" t="s">
        <v>126</v>
      </c>
      <c r="G102" s="1"/>
      <c r="H102" s="1"/>
      <c r="I102" s="1"/>
      <c r="J102" s="1"/>
      <c r="K102" s="86"/>
      <c r="L102" s="9"/>
      <c r="M102" s="70"/>
      <c r="N102" s="9"/>
      <c r="O102" s="9"/>
      <c r="P102" s="9"/>
      <c r="Q102" s="9"/>
      <c r="R102" s="9"/>
      <c r="S102" s="9"/>
      <c r="T102" s="71"/>
      <c r="U102" s="9"/>
      <c r="V102" s="9"/>
      <c r="W102" s="9"/>
      <c r="X102" s="1"/>
      <c r="Y102" s="8"/>
      <c r="Z102" s="8"/>
      <c r="AA102" s="8"/>
      <c r="AB102" s="9"/>
      <c r="AC102" s="9"/>
      <c r="AD102" s="9"/>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row>
    <row r="103" spans="1:66" s="4" customFormat="1" ht="19.899999999999999" customHeight="1" x14ac:dyDescent="0.2">
      <c r="A103" s="8"/>
      <c r="B103" s="108"/>
      <c r="C103" s="8"/>
      <c r="D103" s="98"/>
      <c r="E103" s="66" t="s">
        <v>0</v>
      </c>
      <c r="F103" s="100" t="s">
        <v>116</v>
      </c>
      <c r="G103" s="8"/>
      <c r="H103" s="101">
        <v>24</v>
      </c>
      <c r="I103" s="8"/>
      <c r="J103" s="8"/>
      <c r="K103" s="102"/>
      <c r="L103" s="1"/>
      <c r="M103" s="55" t="s">
        <v>0</v>
      </c>
      <c r="N103" s="56" t="s">
        <v>11</v>
      </c>
      <c r="O103" s="57">
        <v>5.8999999999999997E-2</v>
      </c>
      <c r="P103" s="57" t="e">
        <f>O103*#REF!</f>
        <v>#REF!</v>
      </c>
      <c r="Q103" s="57">
        <v>0</v>
      </c>
      <c r="R103" s="57" t="e">
        <f>Q103*#REF!</f>
        <v>#REF!</v>
      </c>
      <c r="S103" s="57">
        <v>0</v>
      </c>
      <c r="T103" s="58" t="e">
        <f>S103*#REF!</f>
        <v>#REF!</v>
      </c>
      <c r="U103" s="1"/>
      <c r="V103" s="1"/>
      <c r="W103" s="1"/>
      <c r="X103" s="8"/>
      <c r="Y103" s="9"/>
      <c r="Z103" s="9"/>
      <c r="AA103" s="9"/>
      <c r="AB103" s="1"/>
      <c r="AC103" s="1"/>
      <c r="AD103" s="1"/>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row>
    <row r="104" spans="1:66" s="4" customFormat="1" ht="19.899999999999999" customHeight="1" x14ac:dyDescent="0.2">
      <c r="A104" s="9"/>
      <c r="B104" s="108"/>
      <c r="C104" s="9"/>
      <c r="D104" s="98"/>
      <c r="E104" s="69" t="s">
        <v>0</v>
      </c>
      <c r="F104" s="104" t="s">
        <v>52</v>
      </c>
      <c r="G104" s="9"/>
      <c r="H104" s="105">
        <v>24</v>
      </c>
      <c r="I104" s="9"/>
      <c r="J104" s="9"/>
      <c r="K104" s="106"/>
      <c r="L104" s="1"/>
      <c r="M104" s="67"/>
      <c r="N104" s="8"/>
      <c r="O104" s="8"/>
      <c r="P104" s="8"/>
      <c r="Q104" s="8"/>
      <c r="R104" s="8"/>
      <c r="S104" s="8"/>
      <c r="T104" s="68"/>
      <c r="U104" s="8"/>
      <c r="V104" s="8"/>
      <c r="W104" s="8"/>
      <c r="X104" s="9"/>
      <c r="Y104" s="1"/>
      <c r="Z104" s="1"/>
      <c r="AA104" s="1"/>
      <c r="AB104" s="8"/>
      <c r="AC104" s="8"/>
      <c r="AD104" s="8"/>
      <c r="AE104" s="9"/>
      <c r="AF104" s="9"/>
      <c r="AG104" s="9"/>
      <c r="AH104" s="9"/>
      <c r="AI104" s="9"/>
      <c r="AJ104" s="9"/>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row>
    <row r="105" spans="1:66" s="4" customFormat="1" ht="19.899999999999999" customHeight="1" x14ac:dyDescent="0.2">
      <c r="A105" s="1"/>
      <c r="B105" s="109"/>
      <c r="C105" s="146">
        <v>16</v>
      </c>
      <c r="D105" s="146"/>
      <c r="E105" s="147" t="s">
        <v>70</v>
      </c>
      <c r="F105" s="148" t="s">
        <v>71</v>
      </c>
      <c r="G105" s="149" t="s">
        <v>22</v>
      </c>
      <c r="H105" s="150">
        <v>26</v>
      </c>
      <c r="I105" s="137"/>
      <c r="J105" s="54">
        <f>ROUND(H105*I105,2)</f>
        <v>0</v>
      </c>
      <c r="K105" s="159" t="s">
        <v>50</v>
      </c>
      <c r="L105" s="8"/>
      <c r="M105" s="70"/>
      <c r="N105" s="9"/>
      <c r="O105" s="9"/>
      <c r="P105" s="9"/>
      <c r="Q105" s="9"/>
      <c r="R105" s="9"/>
      <c r="S105" s="9"/>
      <c r="T105" s="71"/>
      <c r="U105" s="9"/>
      <c r="V105" s="9"/>
      <c r="W105" s="9"/>
      <c r="X105" s="1"/>
      <c r="Y105" s="1"/>
      <c r="Z105" s="1"/>
      <c r="AA105" s="1"/>
      <c r="AB105" s="9"/>
      <c r="AC105" s="9"/>
      <c r="AD105" s="9"/>
      <c r="AE105" s="1"/>
      <c r="AF105" s="1"/>
      <c r="AG105" s="1"/>
      <c r="AH105" s="1"/>
      <c r="AI105" s="1"/>
      <c r="AJ105" s="1"/>
      <c r="AK105" s="9"/>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row>
    <row r="106" spans="1:66" s="4" customFormat="1" ht="19.899999999999999" customHeight="1" x14ac:dyDescent="0.2">
      <c r="A106" s="8"/>
      <c r="B106" s="103"/>
      <c r="C106" s="1"/>
      <c r="D106" s="98"/>
      <c r="E106" s="1"/>
      <c r="F106" s="99" t="s">
        <v>69</v>
      </c>
      <c r="G106" s="1"/>
      <c r="H106" s="1"/>
      <c r="I106" s="1"/>
      <c r="J106" s="1"/>
      <c r="K106" s="86"/>
      <c r="L106" s="9"/>
      <c r="M106" s="55" t="s">
        <v>0</v>
      </c>
      <c r="N106" s="56" t="s">
        <v>11</v>
      </c>
      <c r="O106" s="57">
        <v>1.0629999999999999</v>
      </c>
      <c r="P106" s="57" t="e">
        <f>O106*#REF!</f>
        <v>#REF!</v>
      </c>
      <c r="Q106" s="57">
        <v>4.8300000000000001E-3</v>
      </c>
      <c r="R106" s="57" t="e">
        <f>Q106*#REF!</f>
        <v>#REF!</v>
      </c>
      <c r="S106" s="57">
        <v>0</v>
      </c>
      <c r="T106" s="58" t="e">
        <f>S106*#REF!</f>
        <v>#REF!</v>
      </c>
      <c r="U106" s="1"/>
      <c r="V106" s="1"/>
      <c r="W106" s="1"/>
      <c r="X106" s="8"/>
      <c r="Y106" s="8"/>
      <c r="Z106" s="8"/>
      <c r="AA106" s="8"/>
      <c r="AB106" s="1"/>
      <c r="AC106" s="1"/>
      <c r="AD106" s="1"/>
      <c r="AE106" s="8"/>
      <c r="AF106" s="8"/>
      <c r="AG106" s="8"/>
      <c r="AH106" s="8"/>
      <c r="AI106" s="8"/>
      <c r="AJ106" s="8"/>
      <c r="AK106" s="1"/>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row>
    <row r="107" spans="1:66" s="3" customFormat="1" ht="24.95" customHeight="1" x14ac:dyDescent="0.2">
      <c r="A107" s="8"/>
      <c r="B107" s="85"/>
      <c r="C107" s="8"/>
      <c r="D107" s="98"/>
      <c r="E107" s="66" t="s">
        <v>0</v>
      </c>
      <c r="F107" s="100" t="s">
        <v>127</v>
      </c>
      <c r="G107" s="8"/>
      <c r="H107" s="101">
        <v>26</v>
      </c>
      <c r="I107" s="8"/>
      <c r="J107" s="8"/>
      <c r="K107" s="102"/>
      <c r="L107" s="1"/>
      <c r="M107" s="61"/>
      <c r="N107" s="1"/>
      <c r="O107" s="1"/>
      <c r="P107" s="1"/>
      <c r="Q107" s="1"/>
      <c r="R107" s="1"/>
      <c r="S107" s="1"/>
      <c r="T107" s="22"/>
      <c r="U107" s="1"/>
      <c r="V107" s="1"/>
      <c r="W107" s="1"/>
      <c r="X107" s="9"/>
      <c r="Y107" s="9"/>
      <c r="Z107" s="9"/>
      <c r="AA107" s="9"/>
      <c r="AB107" s="1"/>
      <c r="AC107" s="1"/>
      <c r="AD107" s="1"/>
      <c r="AE107" s="9"/>
      <c r="AF107" s="9"/>
      <c r="AG107" s="9"/>
      <c r="AH107" s="9"/>
      <c r="AI107" s="9"/>
      <c r="AJ107" s="9"/>
      <c r="AK107" s="8"/>
      <c r="AL107" s="9"/>
      <c r="AM107" s="9"/>
      <c r="AN107" s="9"/>
      <c r="AO107" s="9"/>
      <c r="AP107" s="9"/>
      <c r="AQ107" s="9"/>
      <c r="AR107" s="9"/>
      <c r="AS107" s="9"/>
      <c r="AT107" s="9"/>
      <c r="AU107" s="9"/>
      <c r="AV107" s="9"/>
      <c r="AW107" s="9"/>
      <c r="AX107" s="9"/>
      <c r="AY107" s="9"/>
      <c r="AZ107" s="9"/>
      <c r="BA107" s="9"/>
      <c r="BB107" s="9"/>
      <c r="BC107" s="9"/>
      <c r="BD107" s="9"/>
      <c r="BE107" s="9"/>
      <c r="BF107" s="9"/>
      <c r="BG107" s="9"/>
      <c r="BH107" s="9"/>
      <c r="BI107" s="9"/>
      <c r="BJ107" s="9"/>
      <c r="BK107" s="9"/>
      <c r="BL107" s="9"/>
      <c r="BM107" s="9"/>
      <c r="BN107" s="9"/>
    </row>
    <row r="108" spans="1:66" s="1" customFormat="1" ht="22.5" customHeight="1" x14ac:dyDescent="0.2">
      <c r="A108" s="9"/>
      <c r="B108" s="108"/>
      <c r="C108" s="9"/>
      <c r="D108" s="98"/>
      <c r="E108" s="69"/>
      <c r="F108" s="104" t="s">
        <v>52</v>
      </c>
      <c r="G108" s="9"/>
      <c r="H108" s="105">
        <v>26</v>
      </c>
      <c r="I108" s="9"/>
      <c r="J108" s="9"/>
      <c r="K108" s="106"/>
      <c r="M108" s="67"/>
      <c r="N108" s="8"/>
      <c r="O108" s="8"/>
      <c r="P108" s="8"/>
      <c r="Q108" s="8"/>
      <c r="R108" s="8"/>
      <c r="S108" s="8"/>
      <c r="T108" s="68"/>
      <c r="U108" s="8"/>
      <c r="V108" s="8"/>
      <c r="W108" s="8"/>
      <c r="AB108" s="8"/>
      <c r="AC108" s="8"/>
      <c r="AD108" s="8"/>
      <c r="AK108" s="9"/>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row>
    <row r="109" spans="1:66" s="1" customFormat="1" ht="29.25" customHeight="1" x14ac:dyDescent="0.2">
      <c r="B109" s="109"/>
      <c r="C109" s="146">
        <v>17</v>
      </c>
      <c r="D109" s="146"/>
      <c r="E109" s="147" t="s">
        <v>72</v>
      </c>
      <c r="F109" s="148" t="s">
        <v>73</v>
      </c>
      <c r="G109" s="149" t="s">
        <v>22</v>
      </c>
      <c r="H109" s="150">
        <v>15.4</v>
      </c>
      <c r="I109" s="137"/>
      <c r="J109" s="54">
        <f>ROUND(H109*I109,2)</f>
        <v>0</v>
      </c>
      <c r="K109" s="159" t="s">
        <v>50</v>
      </c>
      <c r="L109" s="8"/>
      <c r="M109" s="70"/>
      <c r="N109" s="9"/>
      <c r="O109" s="9"/>
      <c r="P109" s="9"/>
      <c r="Q109" s="9"/>
      <c r="R109" s="9"/>
      <c r="S109" s="9"/>
      <c r="T109" s="71"/>
      <c r="U109" s="9"/>
      <c r="V109" s="9"/>
      <c r="W109" s="9"/>
      <c r="Y109" s="8"/>
      <c r="Z109" s="8"/>
      <c r="AA109" s="8"/>
      <c r="AB109" s="9"/>
      <c r="AC109" s="9"/>
      <c r="AD109" s="9"/>
      <c r="AL109" s="9"/>
      <c r="AM109" s="9"/>
      <c r="AN109" s="9"/>
      <c r="AO109" s="9"/>
      <c r="AP109" s="9"/>
      <c r="AQ109" s="9"/>
      <c r="AR109" s="9"/>
      <c r="AS109" s="9"/>
      <c r="AT109" s="9"/>
      <c r="AU109" s="9"/>
      <c r="AV109" s="9"/>
      <c r="AW109" s="9"/>
      <c r="AX109" s="9"/>
      <c r="AY109" s="9"/>
      <c r="AZ109" s="9"/>
      <c r="BA109" s="9"/>
      <c r="BB109" s="9"/>
      <c r="BC109" s="9"/>
      <c r="BD109" s="9"/>
      <c r="BE109" s="9"/>
      <c r="BF109" s="9"/>
      <c r="BG109" s="9"/>
      <c r="BH109" s="9"/>
      <c r="BI109" s="9"/>
      <c r="BJ109" s="9"/>
      <c r="BK109" s="9"/>
      <c r="BL109" s="9"/>
      <c r="BM109" s="9"/>
      <c r="BN109" s="9"/>
    </row>
    <row r="110" spans="1:66" ht="292.5" x14ac:dyDescent="0.2">
      <c r="A110" s="1"/>
      <c r="B110" s="103"/>
      <c r="C110" s="1"/>
      <c r="D110" s="98"/>
      <c r="E110" s="1"/>
      <c r="F110" s="99" t="s">
        <v>74</v>
      </c>
      <c r="G110" s="1"/>
      <c r="H110" s="1"/>
      <c r="I110" s="1"/>
      <c r="J110" s="1"/>
      <c r="K110" s="86"/>
      <c r="L110" s="8"/>
      <c r="M110" s="55" t="s">
        <v>0</v>
      </c>
      <c r="N110" s="56" t="s">
        <v>11</v>
      </c>
      <c r="O110" s="57">
        <v>0.27</v>
      </c>
      <c r="P110" s="57" t="e">
        <f>O110*#REF!</f>
        <v>#REF!</v>
      </c>
      <c r="Q110" s="57">
        <v>0</v>
      </c>
      <c r="R110" s="57" t="e">
        <f>Q110*#REF!</f>
        <v>#REF!</v>
      </c>
      <c r="S110" s="57">
        <v>0</v>
      </c>
      <c r="T110" s="58" t="e">
        <f>S110*#REF!</f>
        <v>#REF!</v>
      </c>
      <c r="U110" s="1"/>
      <c r="V110" s="1"/>
      <c r="W110" s="1"/>
      <c r="X110" s="8"/>
      <c r="Y110" s="9"/>
      <c r="Z110" s="9"/>
      <c r="AA110" s="9"/>
      <c r="AB110" s="1"/>
      <c r="AC110" s="1"/>
      <c r="AD110" s="1"/>
      <c r="AE110" s="8"/>
      <c r="AF110" s="8"/>
      <c r="AG110" s="8"/>
      <c r="AH110" s="8"/>
      <c r="AI110" s="8"/>
      <c r="AJ110" s="8"/>
      <c r="AK110" s="1"/>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row>
    <row r="111" spans="1:66" x14ac:dyDescent="0.2">
      <c r="A111" s="8"/>
      <c r="B111" s="108"/>
      <c r="C111" s="8"/>
      <c r="D111" s="98"/>
      <c r="E111" s="66" t="s">
        <v>0</v>
      </c>
      <c r="F111" s="100" t="s">
        <v>130</v>
      </c>
      <c r="G111" s="8"/>
      <c r="H111" s="101">
        <v>15.4</v>
      </c>
      <c r="I111" s="8"/>
      <c r="J111" s="8"/>
      <c r="K111" s="102"/>
      <c r="L111" s="9"/>
      <c r="M111" s="67"/>
      <c r="N111" s="8"/>
      <c r="O111" s="8"/>
      <c r="P111" s="8"/>
      <c r="Q111" s="8"/>
      <c r="R111" s="8"/>
      <c r="S111" s="8"/>
      <c r="T111" s="68"/>
      <c r="U111" s="8"/>
      <c r="V111" s="8"/>
      <c r="W111" s="8"/>
      <c r="X111" s="9"/>
      <c r="Y111" s="1"/>
      <c r="Z111" s="1"/>
      <c r="AA111" s="1"/>
      <c r="AB111" s="8"/>
      <c r="AC111" s="8"/>
      <c r="AD111" s="8"/>
      <c r="AE111" s="9"/>
      <c r="AF111" s="9"/>
      <c r="AG111" s="9"/>
      <c r="AH111" s="9"/>
      <c r="AI111" s="9"/>
      <c r="AJ111" s="9"/>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row>
    <row r="112" spans="1:66" x14ac:dyDescent="0.2">
      <c r="A112" s="9"/>
      <c r="B112" s="108"/>
      <c r="C112" s="9"/>
      <c r="D112" s="98"/>
      <c r="E112" s="69" t="s">
        <v>0</v>
      </c>
      <c r="F112" s="104" t="s">
        <v>52</v>
      </c>
      <c r="G112" s="9"/>
      <c r="H112" s="105">
        <v>15.4</v>
      </c>
      <c r="I112" s="9"/>
      <c r="J112" s="9"/>
      <c r="K112" s="106"/>
      <c r="L112" s="1"/>
      <c r="M112" s="70"/>
      <c r="N112" s="9"/>
      <c r="O112" s="9"/>
      <c r="P112" s="9"/>
      <c r="Q112" s="9"/>
      <c r="R112" s="9"/>
      <c r="S112" s="9"/>
      <c r="T112" s="71"/>
      <c r="U112" s="9"/>
      <c r="V112" s="9"/>
      <c r="W112" s="9"/>
      <c r="X112" s="1"/>
      <c r="Y112" s="1"/>
      <c r="Z112" s="1"/>
      <c r="AA112" s="1"/>
      <c r="AB112" s="9"/>
      <c r="AC112" s="9"/>
      <c r="AD112" s="9"/>
      <c r="AE112" s="1"/>
      <c r="AF112" s="1"/>
      <c r="AG112" s="1"/>
      <c r="AH112" s="1"/>
      <c r="AI112" s="1"/>
      <c r="AJ112" s="1"/>
      <c r="AK112" s="9"/>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row>
    <row r="113" spans="1:66" s="1" customFormat="1" ht="15.75" customHeight="1" x14ac:dyDescent="0.2">
      <c r="B113" s="109"/>
      <c r="C113" s="146">
        <v>18</v>
      </c>
      <c r="D113" s="146"/>
      <c r="E113" s="140" t="s">
        <v>129</v>
      </c>
      <c r="F113" s="141" t="s">
        <v>128</v>
      </c>
      <c r="G113" s="149" t="s">
        <v>27</v>
      </c>
      <c r="H113" s="150">
        <v>16</v>
      </c>
      <c r="I113" s="137"/>
      <c r="J113" s="54">
        <f>ROUND(H113*I113,2)</f>
        <v>0</v>
      </c>
      <c r="K113" s="159" t="s">
        <v>177</v>
      </c>
      <c r="M113" s="55" t="s">
        <v>0</v>
      </c>
      <c r="N113" s="56" t="s">
        <v>11</v>
      </c>
      <c r="O113" s="57">
        <v>4.1000000000000002E-2</v>
      </c>
      <c r="P113" s="57" t="e">
        <f>O113*#REF!</f>
        <v>#REF!</v>
      </c>
      <c r="Q113" s="57">
        <v>0</v>
      </c>
      <c r="R113" s="57" t="e">
        <f>Q113*#REF!</f>
        <v>#REF!</v>
      </c>
      <c r="S113" s="57">
        <v>0</v>
      </c>
      <c r="T113" s="58" t="e">
        <f>S113*#REF!</f>
        <v>#REF!</v>
      </c>
      <c r="X113" s="8"/>
      <c r="Y113" s="8"/>
      <c r="Z113" s="8"/>
      <c r="AA113" s="8"/>
      <c r="AE113" s="8"/>
      <c r="AF113" s="8"/>
      <c r="AG113" s="8"/>
      <c r="AH113" s="8"/>
      <c r="AI113" s="8"/>
      <c r="AJ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row>
    <row r="114" spans="1:66" s="1" customFormat="1" ht="48.75" customHeight="1" x14ac:dyDescent="0.2">
      <c r="A114" s="8"/>
      <c r="B114" s="103"/>
      <c r="D114" s="98"/>
      <c r="F114" s="99" t="s">
        <v>75</v>
      </c>
      <c r="K114" s="86"/>
      <c r="L114" s="8"/>
      <c r="M114" s="61"/>
      <c r="T114" s="22"/>
      <c r="X114" s="9"/>
      <c r="Y114" s="9"/>
      <c r="Z114" s="9"/>
      <c r="AA114" s="9"/>
      <c r="AE114" s="9"/>
      <c r="AF114" s="9"/>
      <c r="AG114" s="9"/>
      <c r="AH114" s="9"/>
      <c r="AI114" s="9"/>
      <c r="AJ114" s="9"/>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row>
    <row r="115" spans="1:66" s="1" customFormat="1" ht="28.5" customHeight="1" x14ac:dyDescent="0.2">
      <c r="A115" s="8"/>
      <c r="B115" s="85"/>
      <c r="D115" s="98"/>
      <c r="F115" s="99" t="s">
        <v>76</v>
      </c>
      <c r="K115" s="86"/>
      <c r="L115" s="9"/>
      <c r="M115" s="67"/>
      <c r="N115" s="8"/>
      <c r="O115" s="8"/>
      <c r="P115" s="8"/>
      <c r="Q115" s="8"/>
      <c r="R115" s="8"/>
      <c r="S115" s="8"/>
      <c r="T115" s="68"/>
      <c r="U115" s="8"/>
      <c r="V115" s="8"/>
      <c r="W115" s="8"/>
      <c r="AB115" s="8"/>
      <c r="AC115" s="8"/>
      <c r="AD115" s="8"/>
      <c r="AK115" s="9"/>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row>
    <row r="116" spans="1:66" s="1" customFormat="1" ht="12" customHeight="1" x14ac:dyDescent="0.2">
      <c r="A116" s="9"/>
      <c r="B116" s="108"/>
      <c r="C116" s="8"/>
      <c r="D116" s="98"/>
      <c r="E116" s="66" t="s">
        <v>0</v>
      </c>
      <c r="F116" s="100" t="s">
        <v>131</v>
      </c>
      <c r="G116" s="8"/>
      <c r="H116" s="101">
        <v>16</v>
      </c>
      <c r="I116" s="8"/>
      <c r="J116" s="8"/>
      <c r="K116" s="102"/>
      <c r="M116" s="70"/>
      <c r="N116" s="9"/>
      <c r="O116" s="9"/>
      <c r="P116" s="9"/>
      <c r="Q116" s="9"/>
      <c r="R116" s="9"/>
      <c r="S116" s="9"/>
      <c r="T116" s="71"/>
      <c r="U116" s="9"/>
      <c r="V116" s="9"/>
      <c r="W116" s="9"/>
      <c r="Y116" s="8"/>
      <c r="Z116" s="8"/>
      <c r="AA116" s="8"/>
      <c r="AB116" s="9"/>
      <c r="AC116" s="9"/>
      <c r="AD116" s="9"/>
      <c r="AL116" s="9"/>
      <c r="AM116" s="9"/>
      <c r="AN116" s="9"/>
      <c r="AO116" s="9"/>
      <c r="AP116" s="9"/>
      <c r="AQ116" s="9"/>
      <c r="AR116" s="9"/>
      <c r="AS116" s="9"/>
      <c r="AT116" s="9"/>
      <c r="AU116" s="9"/>
      <c r="AV116" s="9"/>
      <c r="AW116" s="9"/>
      <c r="AX116" s="9"/>
      <c r="AY116" s="9"/>
      <c r="AZ116" s="9"/>
      <c r="BA116" s="9"/>
      <c r="BB116" s="9"/>
      <c r="BC116" s="9"/>
      <c r="BD116" s="9"/>
      <c r="BE116" s="9"/>
      <c r="BF116" s="9"/>
      <c r="BG116" s="9"/>
      <c r="BH116" s="9"/>
      <c r="BI116" s="9"/>
      <c r="BJ116" s="9"/>
      <c r="BK116" s="9"/>
      <c r="BL116" s="9"/>
      <c r="BM116" s="9"/>
      <c r="BN116" s="9"/>
    </row>
    <row r="117" spans="1:66" s="1" customFormat="1" ht="16.5" customHeight="1" x14ac:dyDescent="0.2">
      <c r="B117" s="109"/>
      <c r="C117" s="9"/>
      <c r="D117" s="98"/>
      <c r="E117" s="69" t="s">
        <v>0</v>
      </c>
      <c r="F117" s="104" t="s">
        <v>52</v>
      </c>
      <c r="G117" s="9"/>
      <c r="H117" s="105">
        <v>16</v>
      </c>
      <c r="I117" s="9"/>
      <c r="J117" s="9"/>
      <c r="K117" s="106"/>
      <c r="M117" s="55" t="s">
        <v>0</v>
      </c>
      <c r="N117" s="56" t="s">
        <v>11</v>
      </c>
      <c r="O117" s="57">
        <v>1.147</v>
      </c>
      <c r="P117" s="57" t="e">
        <f>O117*#REF!</f>
        <v>#REF!</v>
      </c>
      <c r="Q117" s="57">
        <v>0</v>
      </c>
      <c r="R117" s="57" t="e">
        <f>Q117*#REF!</f>
        <v>#REF!</v>
      </c>
      <c r="S117" s="57">
        <v>0</v>
      </c>
      <c r="T117" s="58" t="e">
        <f>S117*#REF!</f>
        <v>#REF!</v>
      </c>
      <c r="X117" s="8"/>
      <c r="Y117" s="9"/>
      <c r="Z117" s="9"/>
      <c r="AA117" s="9"/>
      <c r="AE117" s="8"/>
      <c r="AF117" s="8"/>
      <c r="AG117" s="8"/>
      <c r="AH117" s="8"/>
      <c r="AI117" s="8"/>
      <c r="AJ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row>
    <row r="118" spans="1:66" s="1" customFormat="1" ht="12" customHeight="1" x14ac:dyDescent="0.2">
      <c r="B118" s="103"/>
      <c r="C118" s="146">
        <v>19</v>
      </c>
      <c r="D118" s="146"/>
      <c r="E118" s="147" t="s">
        <v>132</v>
      </c>
      <c r="F118" s="141" t="s">
        <v>133</v>
      </c>
      <c r="G118" s="149" t="s">
        <v>22</v>
      </c>
      <c r="H118" s="150">
        <v>9.6</v>
      </c>
      <c r="I118" s="137"/>
      <c r="J118" s="54">
        <f>ROUND(H118*I118,2)</f>
        <v>0</v>
      </c>
      <c r="K118" s="159"/>
      <c r="L118" s="8"/>
      <c r="M118" s="61"/>
      <c r="T118" s="22"/>
      <c r="X118" s="9"/>
      <c r="AB118" s="8"/>
      <c r="AC118" s="8"/>
      <c r="AD118" s="8"/>
      <c r="AE118" s="9"/>
      <c r="AF118" s="9"/>
      <c r="AG118" s="9"/>
      <c r="AH118" s="9"/>
      <c r="AI118" s="9"/>
      <c r="AJ118" s="9"/>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row>
    <row r="119" spans="1:66" s="1" customFormat="1" ht="28.5" customHeight="1" x14ac:dyDescent="0.2">
      <c r="A119" s="8"/>
      <c r="B119" s="85"/>
      <c r="D119" s="98"/>
      <c r="F119" s="99" t="s">
        <v>139</v>
      </c>
      <c r="K119" s="86"/>
      <c r="L119" s="8"/>
      <c r="M119" s="67"/>
      <c r="N119" s="8"/>
      <c r="O119" s="8"/>
      <c r="P119" s="8"/>
      <c r="Q119" s="8"/>
      <c r="R119" s="8"/>
      <c r="S119" s="8"/>
      <c r="T119" s="68"/>
      <c r="U119" s="8"/>
      <c r="V119" s="8"/>
      <c r="W119" s="8"/>
      <c r="AB119" s="9"/>
      <c r="AC119" s="9"/>
      <c r="AD119" s="9"/>
      <c r="AK119" s="9"/>
      <c r="AL119" s="8"/>
      <c r="AM119" s="66"/>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row>
    <row r="120" spans="1:66" s="1" customFormat="1" ht="18.75" customHeight="1" x14ac:dyDescent="0.2">
      <c r="A120" s="9"/>
      <c r="B120" s="85"/>
      <c r="C120" s="8"/>
      <c r="D120" s="98"/>
      <c r="E120" s="66" t="s">
        <v>0</v>
      </c>
      <c r="F120" s="100" t="s">
        <v>134</v>
      </c>
      <c r="G120" s="8"/>
      <c r="H120" s="101">
        <v>9.6</v>
      </c>
      <c r="I120" s="8"/>
      <c r="J120" s="8"/>
      <c r="K120" s="102"/>
      <c r="L120" s="9"/>
      <c r="M120" s="70"/>
      <c r="N120" s="9"/>
      <c r="O120" s="9"/>
      <c r="P120" s="9"/>
      <c r="Q120" s="9"/>
      <c r="R120" s="9"/>
      <c r="S120" s="9"/>
      <c r="T120" s="71"/>
      <c r="U120" s="9"/>
      <c r="V120" s="9"/>
      <c r="W120" s="9"/>
      <c r="Y120" s="8"/>
      <c r="Z120" s="8"/>
      <c r="AA120" s="8"/>
      <c r="AE120" s="8"/>
      <c r="AF120" s="8"/>
      <c r="AG120" s="8"/>
      <c r="AH120" s="8"/>
      <c r="AI120" s="8"/>
      <c r="AJ120" s="8"/>
      <c r="AL120" s="8"/>
      <c r="AM120" s="66"/>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row>
    <row r="121" spans="1:66" s="1" customFormat="1" ht="16.5" customHeight="1" x14ac:dyDescent="0.2">
      <c r="B121" s="108"/>
      <c r="C121" s="9"/>
      <c r="D121" s="98"/>
      <c r="E121" s="69"/>
      <c r="F121" s="104" t="s">
        <v>52</v>
      </c>
      <c r="G121" s="9"/>
      <c r="H121" s="105">
        <v>9.6</v>
      </c>
      <c r="I121" s="9"/>
      <c r="J121" s="9"/>
      <c r="K121" s="106"/>
      <c r="M121" s="55" t="s">
        <v>0</v>
      </c>
      <c r="N121" s="56" t="s">
        <v>11</v>
      </c>
      <c r="O121" s="57">
        <v>1.9650000000000001</v>
      </c>
      <c r="P121" s="57" t="e">
        <f>O121*#REF!</f>
        <v>#REF!</v>
      </c>
      <c r="Q121" s="57">
        <v>0</v>
      </c>
      <c r="R121" s="57" t="e">
        <f>Q121*#REF!</f>
        <v>#REF!</v>
      </c>
      <c r="S121" s="57">
        <v>0</v>
      </c>
      <c r="T121" s="58" t="e">
        <f>S121*#REF!</f>
        <v>#REF!</v>
      </c>
      <c r="X121" s="8"/>
      <c r="Y121" s="9"/>
      <c r="Z121" s="9"/>
      <c r="AA121" s="9"/>
      <c r="AE121" s="9"/>
      <c r="AF121" s="9"/>
      <c r="AG121" s="9"/>
      <c r="AH121" s="9"/>
      <c r="AI121" s="9"/>
      <c r="AJ121" s="9"/>
      <c r="AK121" s="8"/>
      <c r="AL121" s="8"/>
      <c r="AM121" s="66"/>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row>
    <row r="122" spans="1:66" s="1" customFormat="1" ht="23.25" customHeight="1" x14ac:dyDescent="0.2">
      <c r="B122" s="109"/>
      <c r="C122" s="146">
        <v>20</v>
      </c>
      <c r="D122" s="146"/>
      <c r="E122" s="140" t="s">
        <v>136</v>
      </c>
      <c r="F122" s="141" t="s">
        <v>135</v>
      </c>
      <c r="G122" s="149" t="s">
        <v>22</v>
      </c>
      <c r="H122" s="150">
        <v>20.8</v>
      </c>
      <c r="I122" s="137"/>
      <c r="J122" s="54">
        <f>ROUND(H122*I122,2)</f>
        <v>0</v>
      </c>
      <c r="K122" s="159" t="s">
        <v>177</v>
      </c>
      <c r="M122" s="61"/>
      <c r="T122" s="22"/>
      <c r="X122" s="9"/>
      <c r="AB122" s="8"/>
      <c r="AC122" s="8"/>
      <c r="AD122" s="8"/>
      <c r="AK122" s="9"/>
      <c r="AL122" s="8"/>
      <c r="AM122" s="66"/>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row>
    <row r="123" spans="1:66" s="1" customFormat="1" ht="44.25" customHeight="1" x14ac:dyDescent="0.2">
      <c r="B123" s="108"/>
      <c r="D123" s="98"/>
      <c r="F123" s="99" t="s">
        <v>138</v>
      </c>
      <c r="K123" s="86"/>
      <c r="L123" s="8"/>
      <c r="M123" s="67"/>
      <c r="N123" s="8"/>
      <c r="O123" s="8"/>
      <c r="P123" s="8"/>
      <c r="Q123" s="8"/>
      <c r="R123" s="8"/>
      <c r="S123" s="8"/>
      <c r="T123" s="68"/>
      <c r="U123" s="8"/>
      <c r="V123" s="8"/>
      <c r="W123" s="8"/>
      <c r="AB123" s="9"/>
      <c r="AC123" s="9"/>
      <c r="AD123" s="9"/>
      <c r="AL123" s="9"/>
      <c r="AM123" s="69"/>
      <c r="AN123" s="9"/>
      <c r="AO123" s="9"/>
      <c r="AP123" s="9"/>
      <c r="AQ123" s="9"/>
      <c r="AR123" s="9"/>
      <c r="AS123" s="9"/>
      <c r="AT123" s="9"/>
      <c r="AU123" s="9"/>
      <c r="AV123" s="9"/>
      <c r="AW123" s="9"/>
      <c r="AX123" s="9"/>
      <c r="AY123" s="9"/>
      <c r="AZ123" s="9"/>
      <c r="BA123" s="9"/>
      <c r="BB123" s="9"/>
      <c r="BC123" s="9"/>
      <c r="BD123" s="9"/>
      <c r="BE123" s="9"/>
      <c r="BF123" s="9"/>
      <c r="BG123" s="9"/>
      <c r="BH123" s="9"/>
      <c r="BI123" s="9"/>
      <c r="BJ123" s="9"/>
      <c r="BK123" s="9"/>
      <c r="BL123" s="9"/>
      <c r="BM123" s="9"/>
      <c r="BN123" s="9"/>
    </row>
    <row r="124" spans="1:66" s="1" customFormat="1" ht="15.2" customHeight="1" x14ac:dyDescent="0.2">
      <c r="A124" s="8"/>
      <c r="B124" s="108"/>
      <c r="C124" s="8"/>
      <c r="D124" s="98"/>
      <c r="E124" s="66" t="s">
        <v>0</v>
      </c>
      <c r="F124" s="100" t="s">
        <v>137</v>
      </c>
      <c r="G124" s="8"/>
      <c r="H124" s="101">
        <v>20.8</v>
      </c>
      <c r="I124" s="8"/>
      <c r="J124" s="8"/>
      <c r="K124" s="102"/>
      <c r="L124" s="8"/>
      <c r="M124" s="67"/>
      <c r="N124" s="8"/>
      <c r="O124" s="8"/>
      <c r="P124" s="8"/>
      <c r="Q124" s="8"/>
      <c r="R124" s="8"/>
      <c r="S124" s="8"/>
      <c r="T124" s="68"/>
      <c r="U124" s="8"/>
      <c r="V124" s="8"/>
      <c r="W124" s="8"/>
      <c r="Y124" s="8"/>
      <c r="Z124" s="8"/>
      <c r="AA124" s="8"/>
      <c r="AE124" s="8"/>
      <c r="AF124" s="8"/>
      <c r="AG124" s="8"/>
      <c r="AH124" s="8"/>
      <c r="AI124" s="8"/>
      <c r="AJ124" s="8"/>
      <c r="AL124" s="8"/>
      <c r="AM124" s="66"/>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row>
    <row r="125" spans="1:66" s="1" customFormat="1" ht="14.25" customHeight="1" x14ac:dyDescent="0.2">
      <c r="A125" s="9"/>
      <c r="B125" s="108"/>
      <c r="C125" s="9"/>
      <c r="D125" s="98"/>
      <c r="E125" s="69" t="s">
        <v>0</v>
      </c>
      <c r="F125" s="104" t="s">
        <v>52</v>
      </c>
      <c r="G125" s="9"/>
      <c r="H125" s="105">
        <v>20.8</v>
      </c>
      <c r="I125" s="9"/>
      <c r="J125" s="9"/>
      <c r="K125" s="106"/>
      <c r="L125" s="9"/>
      <c r="M125" s="70"/>
      <c r="N125" s="9"/>
      <c r="O125" s="9"/>
      <c r="P125" s="9"/>
      <c r="Q125" s="9"/>
      <c r="R125" s="9"/>
      <c r="S125" s="9"/>
      <c r="T125" s="71"/>
      <c r="U125" s="9"/>
      <c r="V125" s="9"/>
      <c r="W125" s="9"/>
      <c r="X125" s="8"/>
      <c r="Y125" s="9"/>
      <c r="Z125" s="9"/>
      <c r="AA125" s="9"/>
      <c r="AB125" s="8"/>
      <c r="AC125" s="8"/>
      <c r="AD125" s="8"/>
      <c r="AE125" s="9"/>
      <c r="AF125" s="9"/>
      <c r="AG125" s="9"/>
      <c r="AH125" s="9"/>
      <c r="AI125" s="9"/>
      <c r="AJ125" s="9"/>
      <c r="AK125" s="8"/>
      <c r="AP125" s="8"/>
      <c r="AQ125" s="8"/>
      <c r="AR125" s="9"/>
      <c r="AS125" s="9"/>
      <c r="AT125" s="69"/>
      <c r="AU125" s="69"/>
      <c r="AV125" s="9"/>
      <c r="AW125" s="9"/>
      <c r="AX125" s="9"/>
      <c r="AY125" s="69"/>
      <c r="AZ125" s="9"/>
      <c r="BA125" s="9"/>
      <c r="BB125" s="9"/>
      <c r="BC125" s="9"/>
      <c r="BD125" s="9"/>
      <c r="BE125" s="9"/>
      <c r="BF125" s="9"/>
      <c r="BG125" s="9"/>
      <c r="BH125" s="9"/>
      <c r="BI125" s="9"/>
      <c r="BJ125" s="9"/>
      <c r="BK125" s="9"/>
      <c r="BL125" s="9"/>
      <c r="BM125" s="9"/>
      <c r="BN125" s="9"/>
    </row>
    <row r="126" spans="1:66" s="5" customFormat="1" ht="29.25" customHeight="1" x14ac:dyDescent="0.2">
      <c r="A126" s="8"/>
      <c r="B126" s="109"/>
      <c r="C126" s="146">
        <v>21</v>
      </c>
      <c r="D126" s="146"/>
      <c r="E126" s="147" t="s">
        <v>141</v>
      </c>
      <c r="F126" s="148" t="s">
        <v>140</v>
      </c>
      <c r="G126" s="149" t="s">
        <v>22</v>
      </c>
      <c r="H126" s="150">
        <v>2.4</v>
      </c>
      <c r="I126" s="137"/>
      <c r="J126" s="54">
        <f>ROUND(H126*I126,2)</f>
        <v>0</v>
      </c>
      <c r="K126" s="159" t="s">
        <v>177</v>
      </c>
      <c r="L126" s="9"/>
      <c r="M126" s="55" t="s">
        <v>0</v>
      </c>
      <c r="N126" s="56" t="s">
        <v>11</v>
      </c>
      <c r="O126" s="57">
        <v>2.173</v>
      </c>
      <c r="P126" s="57">
        <f>O126*H89</f>
        <v>69.536000000000001</v>
      </c>
      <c r="Q126" s="57">
        <v>0</v>
      </c>
      <c r="R126" s="57">
        <f>Q126*H89</f>
        <v>0</v>
      </c>
      <c r="S126" s="57">
        <v>0</v>
      </c>
      <c r="T126" s="58">
        <f>S126*H89</f>
        <v>0</v>
      </c>
      <c r="U126" s="1"/>
      <c r="V126" s="1"/>
      <c r="W126" s="1"/>
      <c r="X126" s="8"/>
      <c r="Y126" s="1"/>
      <c r="Z126" s="1"/>
      <c r="AA126" s="1"/>
      <c r="AB126" s="9"/>
      <c r="AC126" s="9"/>
      <c r="AD126" s="9"/>
      <c r="AE126" s="1"/>
      <c r="AF126" s="1"/>
      <c r="AG126" s="1"/>
      <c r="AH126" s="1"/>
      <c r="AI126" s="1"/>
      <c r="AJ126" s="1"/>
      <c r="AK126" s="9"/>
      <c r="AL126" s="1"/>
      <c r="AM126" s="1"/>
      <c r="AN126" s="1"/>
      <c r="AO126" s="1"/>
      <c r="AP126" s="9"/>
      <c r="AQ126" s="9"/>
      <c r="AR126" s="59"/>
      <c r="AS126" s="1"/>
      <c r="AT126" s="59"/>
      <c r="AU126" s="59"/>
      <c r="AV126" s="1"/>
      <c r="AW126" s="1"/>
      <c r="AX126" s="1"/>
      <c r="AY126" s="10"/>
      <c r="AZ126" s="1"/>
      <c r="BA126" s="1"/>
      <c r="BB126" s="1"/>
      <c r="BC126" s="1"/>
      <c r="BD126" s="1"/>
      <c r="BE126" s="60"/>
      <c r="BF126" s="60"/>
      <c r="BG126" s="60"/>
      <c r="BH126" s="60"/>
      <c r="BI126" s="60"/>
      <c r="BJ126" s="10"/>
      <c r="BK126" s="60"/>
      <c r="BL126" s="10"/>
      <c r="BM126" s="59"/>
      <c r="BN126" s="1"/>
    </row>
    <row r="127" spans="1:66" s="1" customFormat="1" ht="22.9" customHeight="1" x14ac:dyDescent="0.2">
      <c r="A127" s="8"/>
      <c r="B127" s="103"/>
      <c r="D127" s="98"/>
      <c r="F127" s="99" t="s">
        <v>143</v>
      </c>
      <c r="K127" s="86"/>
      <c r="M127" s="61"/>
      <c r="T127" s="22"/>
      <c r="X127" s="9"/>
      <c r="AE127" s="8"/>
      <c r="AF127" s="8"/>
      <c r="AG127" s="8"/>
      <c r="AH127" s="8"/>
      <c r="AI127" s="8"/>
      <c r="AJ127" s="8"/>
      <c r="AT127" s="10"/>
      <c r="AU127" s="10"/>
    </row>
    <row r="128" spans="1:66" s="6" customFormat="1" ht="20.25" customHeight="1" x14ac:dyDescent="0.2">
      <c r="A128" s="8"/>
      <c r="B128" s="85"/>
      <c r="C128" s="8"/>
      <c r="D128" s="98"/>
      <c r="E128" s="66" t="s">
        <v>0</v>
      </c>
      <c r="F128" s="100" t="s">
        <v>142</v>
      </c>
      <c r="G128" s="8"/>
      <c r="H128" s="101">
        <v>2.4</v>
      </c>
      <c r="I128" s="8"/>
      <c r="J128" s="8"/>
      <c r="K128" s="102"/>
      <c r="L128" s="1"/>
      <c r="M128" s="67"/>
      <c r="N128" s="8"/>
      <c r="O128" s="8"/>
      <c r="P128" s="8"/>
      <c r="Q128" s="8"/>
      <c r="R128" s="8"/>
      <c r="S128" s="8"/>
      <c r="T128" s="68"/>
      <c r="U128" s="8"/>
      <c r="V128" s="8"/>
      <c r="W128" s="8"/>
      <c r="X128" s="1"/>
      <c r="Y128" s="8"/>
      <c r="Z128" s="8"/>
      <c r="AA128" s="8"/>
      <c r="AB128" s="1"/>
      <c r="AC128" s="1"/>
      <c r="AD128" s="1"/>
      <c r="AE128" s="9"/>
      <c r="AF128" s="9"/>
      <c r="AG128" s="9"/>
      <c r="AH128" s="9"/>
      <c r="AI128" s="9"/>
      <c r="AJ128" s="9"/>
      <c r="AK128" s="8"/>
      <c r="AL128" s="8"/>
      <c r="AM128" s="8"/>
      <c r="AN128" s="8"/>
      <c r="AO128" s="8"/>
      <c r="AP128" s="1"/>
      <c r="AQ128" s="1"/>
      <c r="AR128" s="8"/>
      <c r="AS128" s="8"/>
      <c r="AT128" s="66"/>
      <c r="AU128" s="66"/>
      <c r="AV128" s="8"/>
      <c r="AW128" s="8"/>
      <c r="AX128" s="8"/>
      <c r="AY128" s="66"/>
      <c r="AZ128" s="8"/>
      <c r="BA128" s="8"/>
      <c r="BB128" s="8"/>
      <c r="BC128" s="8"/>
      <c r="BD128" s="8"/>
      <c r="BE128" s="8"/>
      <c r="BF128" s="8"/>
      <c r="BG128" s="8"/>
      <c r="BH128" s="8"/>
      <c r="BI128" s="8"/>
      <c r="BJ128" s="8"/>
      <c r="BK128" s="8"/>
      <c r="BL128" s="8"/>
      <c r="BM128" s="8"/>
      <c r="BN128" s="8"/>
    </row>
    <row r="129" spans="1:66" s="6" customFormat="1" ht="17.25" customHeight="1" x14ac:dyDescent="0.2">
      <c r="A129" s="9"/>
      <c r="B129" s="108"/>
      <c r="C129" s="9"/>
      <c r="D129" s="98"/>
      <c r="E129" s="69" t="s">
        <v>0</v>
      </c>
      <c r="F129" s="104" t="s">
        <v>52</v>
      </c>
      <c r="G129" s="9"/>
      <c r="H129" s="105">
        <v>2.4</v>
      </c>
      <c r="I129" s="9"/>
      <c r="J129" s="9"/>
      <c r="K129" s="106"/>
      <c r="L129" s="8"/>
      <c r="M129" s="67"/>
      <c r="N129" s="8"/>
      <c r="O129" s="8"/>
      <c r="P129" s="8"/>
      <c r="Q129" s="8"/>
      <c r="R129" s="8"/>
      <c r="S129" s="8"/>
      <c r="T129" s="68"/>
      <c r="U129" s="8"/>
      <c r="V129" s="8"/>
      <c r="W129" s="8"/>
      <c r="X129" s="1"/>
      <c r="Y129" s="8"/>
      <c r="Z129" s="8"/>
      <c r="AA129" s="8"/>
      <c r="AB129" s="8"/>
      <c r="AC129" s="8"/>
      <c r="AD129" s="8"/>
      <c r="AE129" s="1"/>
      <c r="AF129" s="1"/>
      <c r="AG129" s="1"/>
      <c r="AH129" s="1"/>
      <c r="AI129" s="1"/>
      <c r="AJ129" s="1"/>
      <c r="AK129" s="9"/>
      <c r="AL129" s="8"/>
      <c r="AM129" s="8"/>
      <c r="AN129" s="8"/>
      <c r="AO129" s="8"/>
      <c r="AP129" s="8"/>
      <c r="AQ129" s="8"/>
      <c r="AR129" s="9"/>
      <c r="AS129" s="9"/>
      <c r="AT129" s="69"/>
      <c r="AU129" s="69"/>
      <c r="AV129" s="9"/>
      <c r="AW129" s="9"/>
      <c r="AX129" s="9"/>
      <c r="AY129" s="69"/>
      <c r="AZ129" s="9"/>
      <c r="BA129" s="9"/>
      <c r="BB129" s="9"/>
      <c r="BC129" s="9"/>
      <c r="BD129" s="9"/>
      <c r="BE129" s="9"/>
      <c r="BF129" s="9"/>
      <c r="BG129" s="9"/>
      <c r="BH129" s="9"/>
      <c r="BI129" s="9"/>
      <c r="BJ129" s="9"/>
      <c r="BK129" s="9"/>
      <c r="BL129" s="9"/>
      <c r="BM129" s="9"/>
      <c r="BN129" s="9"/>
    </row>
    <row r="130" spans="1:66" s="1" customFormat="1" ht="14.25" customHeight="1" x14ac:dyDescent="0.2">
      <c r="B130" s="109"/>
      <c r="C130" s="6"/>
      <c r="D130" s="46" t="s">
        <v>15</v>
      </c>
      <c r="E130" s="94">
        <v>2</v>
      </c>
      <c r="F130" s="94" t="s">
        <v>77</v>
      </c>
      <c r="G130" s="6"/>
      <c r="H130" s="6"/>
      <c r="I130" s="6"/>
      <c r="J130" s="95">
        <f>SUM(J131:J148)</f>
        <v>0</v>
      </c>
      <c r="K130" s="92"/>
      <c r="L130" s="8"/>
      <c r="M130" s="70"/>
      <c r="N130" s="9"/>
      <c r="O130" s="9"/>
      <c r="P130" s="9"/>
      <c r="Q130" s="9"/>
      <c r="R130" s="9"/>
      <c r="S130" s="9"/>
      <c r="T130" s="71"/>
      <c r="U130" s="9"/>
      <c r="V130" s="9"/>
      <c r="W130" s="9"/>
      <c r="X130" s="8"/>
      <c r="Y130" s="9"/>
      <c r="Z130" s="9"/>
      <c r="AA130" s="9"/>
      <c r="AB130" s="9"/>
      <c r="AC130" s="9"/>
      <c r="AD130" s="9"/>
      <c r="AL130" s="8"/>
      <c r="AM130" s="8"/>
      <c r="AN130" s="8"/>
      <c r="AO130" s="8"/>
      <c r="AP130" s="9"/>
      <c r="AQ130" s="9"/>
      <c r="AR130" s="59"/>
      <c r="AT130" s="59"/>
      <c r="AU130" s="59"/>
      <c r="AY130" s="10"/>
      <c r="BE130" s="60"/>
      <c r="BF130" s="60"/>
      <c r="BG130" s="60"/>
      <c r="BH130" s="60"/>
      <c r="BI130" s="60"/>
      <c r="BJ130" s="10"/>
      <c r="BK130" s="60"/>
      <c r="BL130" s="10"/>
      <c r="BM130" s="59"/>
    </row>
    <row r="131" spans="1:66" s="1" customFormat="1" ht="29.25" customHeight="1" x14ac:dyDescent="0.2">
      <c r="B131" s="85"/>
      <c r="C131" s="146">
        <v>22</v>
      </c>
      <c r="D131" s="146"/>
      <c r="E131" s="147" t="s">
        <v>78</v>
      </c>
      <c r="F131" s="148" t="s">
        <v>79</v>
      </c>
      <c r="G131" s="149" t="s">
        <v>26</v>
      </c>
      <c r="H131" s="150">
        <v>16</v>
      </c>
      <c r="I131" s="137"/>
      <c r="J131" s="54">
        <f>ROUND(H131*I131,2)</f>
        <v>0</v>
      </c>
      <c r="K131" s="159" t="s">
        <v>50</v>
      </c>
      <c r="L131" s="8"/>
      <c r="M131" s="55" t="s">
        <v>0</v>
      </c>
      <c r="N131" s="56" t="s">
        <v>11</v>
      </c>
      <c r="O131" s="57">
        <v>0.122</v>
      </c>
      <c r="P131" s="57">
        <f>O131*H93</f>
        <v>2.9279999999999999</v>
      </c>
      <c r="Q131" s="57">
        <v>0</v>
      </c>
      <c r="R131" s="57">
        <f>Q131*H93</f>
        <v>0</v>
      </c>
      <c r="S131" s="57">
        <v>0</v>
      </c>
      <c r="T131" s="58">
        <f>S131*H93</f>
        <v>0</v>
      </c>
      <c r="X131" s="8"/>
      <c r="AE131" s="8"/>
      <c r="AF131" s="8"/>
      <c r="AG131" s="8"/>
      <c r="AH131" s="8"/>
      <c r="AI131" s="8"/>
      <c r="AJ131" s="8"/>
      <c r="AL131" s="8"/>
      <c r="AM131" s="8"/>
      <c r="AN131" s="8"/>
      <c r="AO131" s="8"/>
      <c r="AT131" s="10"/>
      <c r="AU131" s="10"/>
    </row>
    <row r="132" spans="1:66" s="7" customFormat="1" ht="26.25" customHeight="1" x14ac:dyDescent="0.2">
      <c r="A132" s="8"/>
      <c r="B132" s="107"/>
      <c r="D132" s="98"/>
      <c r="E132" s="62" t="s">
        <v>0</v>
      </c>
      <c r="F132" s="113" t="s">
        <v>143</v>
      </c>
      <c r="H132" s="62" t="s">
        <v>0</v>
      </c>
      <c r="K132" s="111"/>
      <c r="L132" s="8"/>
      <c r="M132" s="61"/>
      <c r="N132" s="1"/>
      <c r="O132" s="1"/>
      <c r="P132" s="1"/>
      <c r="Q132" s="1"/>
      <c r="R132" s="1"/>
      <c r="S132" s="1"/>
      <c r="T132" s="22"/>
      <c r="U132" s="1"/>
      <c r="V132" s="1"/>
      <c r="W132" s="1"/>
      <c r="X132" s="9"/>
      <c r="Y132" s="1"/>
      <c r="Z132" s="1"/>
      <c r="AA132" s="1"/>
      <c r="AB132" s="1"/>
      <c r="AC132" s="1"/>
      <c r="AD132" s="1"/>
      <c r="AE132" s="9"/>
      <c r="AF132" s="9"/>
      <c r="AG132" s="9"/>
      <c r="AH132" s="9"/>
      <c r="AI132" s="9"/>
      <c r="AJ132" s="9"/>
      <c r="AK132" s="8"/>
      <c r="AL132" s="9"/>
      <c r="AM132" s="9"/>
      <c r="AN132" s="9"/>
      <c r="AO132" s="9"/>
      <c r="AP132" s="1"/>
      <c r="AQ132" s="1"/>
      <c r="AR132" s="8"/>
      <c r="AS132" s="8"/>
      <c r="AT132" s="66"/>
      <c r="AU132" s="66"/>
      <c r="AV132" s="8"/>
      <c r="AW132" s="8"/>
      <c r="AX132" s="8"/>
      <c r="AY132" s="66"/>
      <c r="AZ132" s="8"/>
      <c r="BA132" s="8"/>
      <c r="BB132" s="8"/>
      <c r="BC132" s="8"/>
      <c r="BD132" s="8"/>
      <c r="BE132" s="8"/>
      <c r="BF132" s="8"/>
      <c r="BG132" s="8"/>
      <c r="BH132" s="8"/>
      <c r="BI132" s="8"/>
      <c r="BJ132" s="8"/>
      <c r="BK132" s="8"/>
      <c r="BL132" s="8"/>
      <c r="BM132" s="8"/>
      <c r="BN132" s="8"/>
    </row>
    <row r="133" spans="1:66" s="8" customFormat="1" ht="20.25" customHeight="1" x14ac:dyDescent="0.2">
      <c r="A133" s="9"/>
      <c r="B133" s="108"/>
      <c r="D133" s="98"/>
      <c r="E133" s="66" t="s">
        <v>0</v>
      </c>
      <c r="F133" s="100" t="s">
        <v>144</v>
      </c>
      <c r="H133" s="101">
        <v>16</v>
      </c>
      <c r="K133" s="102"/>
      <c r="M133" s="67"/>
      <c r="T133" s="68"/>
      <c r="X133" s="1"/>
      <c r="AE133" s="1"/>
      <c r="AF133" s="1"/>
      <c r="AG133" s="1"/>
      <c r="AH133" s="1"/>
      <c r="AI133" s="1"/>
      <c r="AJ133" s="1"/>
      <c r="AK133" s="9"/>
      <c r="AL133" s="1"/>
      <c r="AM133" s="1"/>
      <c r="AN133" s="1"/>
      <c r="AO133" s="1"/>
      <c r="AR133" s="9"/>
      <c r="AS133" s="9"/>
      <c r="AT133" s="69"/>
      <c r="AU133" s="69"/>
      <c r="AV133" s="9"/>
      <c r="AW133" s="9"/>
      <c r="AX133" s="9"/>
      <c r="AY133" s="69"/>
      <c r="AZ133" s="9"/>
      <c r="BA133" s="9"/>
      <c r="BB133" s="9"/>
      <c r="BC133" s="9"/>
      <c r="BD133" s="9"/>
      <c r="BE133" s="9"/>
      <c r="BF133" s="9"/>
      <c r="BG133" s="9"/>
      <c r="BH133" s="9"/>
      <c r="BI133" s="9"/>
      <c r="BJ133" s="9"/>
      <c r="BK133" s="9"/>
      <c r="BL133" s="9"/>
      <c r="BM133" s="9"/>
      <c r="BN133" s="9"/>
    </row>
    <row r="134" spans="1:66" s="9" customFormat="1" ht="12" x14ac:dyDescent="0.2">
      <c r="A134" s="1"/>
      <c r="B134" s="109"/>
      <c r="D134" s="98"/>
      <c r="E134" s="69" t="s">
        <v>0</v>
      </c>
      <c r="F134" s="104" t="s">
        <v>52</v>
      </c>
      <c r="H134" s="105">
        <v>16</v>
      </c>
      <c r="K134" s="106"/>
      <c r="L134" s="8"/>
      <c r="M134" s="67"/>
      <c r="N134" s="8"/>
      <c r="O134" s="8"/>
      <c r="P134" s="8"/>
      <c r="Q134" s="8"/>
      <c r="R134" s="8"/>
      <c r="S134" s="8"/>
      <c r="T134" s="68"/>
      <c r="U134" s="8"/>
      <c r="V134" s="8"/>
      <c r="W134" s="8"/>
      <c r="X134" s="1"/>
      <c r="Y134" s="8"/>
      <c r="Z134" s="8"/>
      <c r="AA134" s="8"/>
      <c r="AE134" s="1"/>
      <c r="AF134" s="1"/>
      <c r="AG134" s="1"/>
      <c r="AH134" s="1"/>
      <c r="AI134" s="1"/>
      <c r="AJ134" s="1"/>
      <c r="AK134" s="1"/>
      <c r="AL134" s="8"/>
      <c r="AM134" s="8"/>
      <c r="AN134" s="8"/>
      <c r="AO134" s="8"/>
      <c r="AR134" s="59"/>
      <c r="AS134" s="1"/>
      <c r="AT134" s="59"/>
      <c r="AU134" s="59"/>
      <c r="AV134" s="1"/>
      <c r="AW134" s="1"/>
      <c r="AX134" s="1"/>
      <c r="AY134" s="10"/>
      <c r="AZ134" s="1"/>
      <c r="BA134" s="1"/>
      <c r="BB134" s="1"/>
      <c r="BC134" s="1"/>
      <c r="BD134" s="1"/>
      <c r="BE134" s="60"/>
      <c r="BF134" s="60"/>
      <c r="BG134" s="60"/>
      <c r="BH134" s="60"/>
      <c r="BI134" s="60"/>
      <c r="BJ134" s="10"/>
      <c r="BK134" s="60"/>
      <c r="BL134" s="10"/>
      <c r="BM134" s="59"/>
      <c r="BN134" s="1"/>
    </row>
    <row r="135" spans="1:66" s="1" customFormat="1" ht="62.25" customHeight="1" x14ac:dyDescent="0.2">
      <c r="A135" s="7"/>
      <c r="B135" s="97"/>
      <c r="C135" s="146">
        <v>23</v>
      </c>
      <c r="D135" s="146"/>
      <c r="E135" s="147" t="s">
        <v>80</v>
      </c>
      <c r="F135" s="148" t="s">
        <v>81</v>
      </c>
      <c r="G135" s="149" t="s">
        <v>26</v>
      </c>
      <c r="H135" s="150">
        <v>16</v>
      </c>
      <c r="I135" s="137"/>
      <c r="J135" s="54">
        <f>ROUND(H135*I135,2)</f>
        <v>0</v>
      </c>
      <c r="K135" s="159" t="s">
        <v>50</v>
      </c>
      <c r="L135" s="8"/>
      <c r="M135" s="70"/>
      <c r="N135" s="9"/>
      <c r="O135" s="9"/>
      <c r="P135" s="9"/>
      <c r="Q135" s="9"/>
      <c r="R135" s="9"/>
      <c r="S135" s="9"/>
      <c r="T135" s="71"/>
      <c r="U135" s="9"/>
      <c r="V135" s="9"/>
      <c r="W135" s="9"/>
      <c r="X135" s="8"/>
      <c r="Y135" s="9"/>
      <c r="Z135" s="9"/>
      <c r="AA135" s="9"/>
      <c r="AE135" s="8"/>
      <c r="AF135" s="8"/>
      <c r="AG135" s="8"/>
      <c r="AH135" s="8"/>
      <c r="AI135" s="8"/>
      <c r="AJ135" s="8"/>
      <c r="AL135" s="9"/>
      <c r="AM135" s="9"/>
      <c r="AN135" s="9"/>
      <c r="AO135" s="9"/>
      <c r="AT135" s="10"/>
      <c r="AU135" s="10"/>
    </row>
    <row r="136" spans="1:66" s="1" customFormat="1" ht="48.75" x14ac:dyDescent="0.2">
      <c r="A136" s="8"/>
      <c r="B136" s="108"/>
      <c r="D136" s="98"/>
      <c r="F136" s="99" t="s">
        <v>145</v>
      </c>
      <c r="K136" s="86"/>
      <c r="L136" s="8"/>
      <c r="M136" s="55" t="s">
        <v>0</v>
      </c>
      <c r="N136" s="56" t="s">
        <v>11</v>
      </c>
      <c r="O136" s="57">
        <v>0.14799999999999999</v>
      </c>
      <c r="P136" s="57">
        <f>O136*H97</f>
        <v>3.5519999999999996</v>
      </c>
      <c r="Q136" s="57">
        <v>0</v>
      </c>
      <c r="R136" s="57">
        <f>Q136*H97</f>
        <v>0</v>
      </c>
      <c r="S136" s="57">
        <v>0</v>
      </c>
      <c r="T136" s="58">
        <f>S136*H97</f>
        <v>0</v>
      </c>
      <c r="X136" s="8"/>
      <c r="AE136" s="9"/>
      <c r="AF136" s="9"/>
      <c r="AG136" s="9"/>
      <c r="AH136" s="9"/>
      <c r="AI136" s="9"/>
      <c r="AJ136" s="9"/>
      <c r="AK136" s="8"/>
      <c r="AR136" s="8"/>
      <c r="AS136" s="8"/>
      <c r="AT136" s="66"/>
      <c r="AU136" s="66"/>
      <c r="AV136" s="8"/>
      <c r="AW136" s="8"/>
      <c r="AX136" s="8"/>
      <c r="AY136" s="66"/>
      <c r="AZ136" s="8"/>
      <c r="BA136" s="8"/>
      <c r="BB136" s="8"/>
      <c r="BC136" s="8"/>
      <c r="BD136" s="8"/>
      <c r="BE136" s="8"/>
      <c r="BF136" s="8"/>
      <c r="BG136" s="8"/>
      <c r="BH136" s="8"/>
      <c r="BI136" s="8"/>
      <c r="BJ136" s="8"/>
      <c r="BK136" s="8"/>
      <c r="BL136" s="8"/>
      <c r="BM136" s="8"/>
      <c r="BN136" s="8"/>
    </row>
    <row r="137" spans="1:66" s="7" customFormat="1" x14ac:dyDescent="0.2">
      <c r="A137" s="9"/>
      <c r="B137" s="107"/>
      <c r="D137" s="98"/>
      <c r="E137" s="62" t="s">
        <v>0</v>
      </c>
      <c r="F137" s="100" t="s">
        <v>146</v>
      </c>
      <c r="H137" s="101">
        <v>16</v>
      </c>
      <c r="K137" s="111"/>
      <c r="L137" s="9"/>
      <c r="M137" s="61"/>
      <c r="N137" s="1"/>
      <c r="O137" s="1"/>
      <c r="P137" s="1"/>
      <c r="Q137" s="1"/>
      <c r="R137" s="1"/>
      <c r="S137" s="1"/>
      <c r="T137" s="22"/>
      <c r="U137" s="1"/>
      <c r="V137" s="1"/>
      <c r="W137" s="1"/>
      <c r="X137" s="9"/>
      <c r="Y137" s="1"/>
      <c r="Z137" s="1"/>
      <c r="AA137" s="1"/>
      <c r="AB137" s="8"/>
      <c r="AC137" s="8"/>
      <c r="AD137" s="8"/>
      <c r="AE137" s="1"/>
      <c r="AF137" s="1"/>
      <c r="AG137" s="1"/>
      <c r="AH137" s="1"/>
      <c r="AI137" s="1"/>
      <c r="AJ137" s="1"/>
      <c r="AK137" s="9"/>
      <c r="AL137" s="1"/>
      <c r="AM137" s="1"/>
      <c r="AN137" s="1"/>
      <c r="AO137" s="1"/>
      <c r="AP137" s="8"/>
      <c r="AQ137" s="8"/>
      <c r="AR137" s="9"/>
      <c r="AS137" s="9"/>
      <c r="AT137" s="69"/>
      <c r="AU137" s="69"/>
      <c r="AV137" s="9"/>
      <c r="AW137" s="9"/>
      <c r="AX137" s="9"/>
      <c r="AY137" s="69"/>
      <c r="AZ137" s="9"/>
      <c r="BA137" s="9"/>
      <c r="BB137" s="9"/>
      <c r="BC137" s="9"/>
      <c r="BD137" s="9"/>
      <c r="BE137" s="9"/>
      <c r="BF137" s="9"/>
      <c r="BG137" s="9"/>
      <c r="BH137" s="9"/>
      <c r="BI137" s="9"/>
      <c r="BJ137" s="9"/>
      <c r="BK137" s="9"/>
      <c r="BL137" s="9"/>
      <c r="BM137" s="9"/>
      <c r="BN137" s="9"/>
    </row>
    <row r="138" spans="1:66" s="8" customFormat="1" x14ac:dyDescent="0.2">
      <c r="A138" s="6"/>
      <c r="B138" s="108"/>
      <c r="C138" s="9"/>
      <c r="D138" s="98"/>
      <c r="E138" s="69" t="s">
        <v>0</v>
      </c>
      <c r="F138" s="104" t="s">
        <v>52</v>
      </c>
      <c r="G138" s="9"/>
      <c r="H138" s="105">
        <v>16</v>
      </c>
      <c r="I138" s="9"/>
      <c r="J138" s="9"/>
      <c r="K138" s="106"/>
      <c r="L138" s="1"/>
      <c r="M138" s="67"/>
      <c r="T138" s="68"/>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row>
    <row r="139" spans="1:66" s="7" customFormat="1" ht="24" x14ac:dyDescent="0.2">
      <c r="A139" s="8"/>
      <c r="B139" s="109"/>
      <c r="C139" s="146">
        <v>23</v>
      </c>
      <c r="D139" s="146"/>
      <c r="E139" s="147" t="s">
        <v>82</v>
      </c>
      <c r="F139" s="148" t="s">
        <v>83</v>
      </c>
      <c r="G139" s="149" t="s">
        <v>26</v>
      </c>
      <c r="H139" s="150">
        <v>16</v>
      </c>
      <c r="I139" s="137"/>
      <c r="J139" s="54">
        <f>ROUND(H139*I139,2)</f>
        <v>0</v>
      </c>
      <c r="K139" s="159" t="s">
        <v>50</v>
      </c>
      <c r="L139" s="1"/>
      <c r="M139" s="67"/>
      <c r="N139" s="8"/>
      <c r="O139" s="8"/>
      <c r="P139" s="8"/>
      <c r="Q139" s="8"/>
      <c r="R139" s="8"/>
      <c r="S139" s="8"/>
      <c r="T139" s="68"/>
      <c r="U139" s="8"/>
      <c r="V139" s="8"/>
      <c r="W139" s="8"/>
      <c r="X139" s="8"/>
      <c r="Y139" s="8"/>
      <c r="Z139" s="8"/>
      <c r="AA139" s="8"/>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row>
    <row r="140" spans="1:66" s="8" customFormat="1" ht="22.5" x14ac:dyDescent="0.2">
      <c r="A140" s="7"/>
      <c r="B140" s="103"/>
      <c r="C140" s="7"/>
      <c r="D140" s="98"/>
      <c r="E140" s="62" t="s">
        <v>0</v>
      </c>
      <c r="F140" s="113" t="s">
        <v>143</v>
      </c>
      <c r="G140" s="7"/>
      <c r="H140" s="62" t="s">
        <v>0</v>
      </c>
      <c r="I140" s="7"/>
      <c r="J140" s="7"/>
      <c r="K140" s="111"/>
      <c r="L140" s="1"/>
      <c r="M140" s="70"/>
      <c r="N140" s="9"/>
      <c r="O140" s="9"/>
      <c r="P140" s="9"/>
      <c r="Q140" s="9"/>
      <c r="R140" s="9"/>
      <c r="S140" s="9"/>
      <c r="T140" s="71"/>
      <c r="U140" s="9"/>
      <c r="V140" s="9"/>
      <c r="W140" s="9"/>
    </row>
    <row r="141" spans="1:66" s="9" customFormat="1" x14ac:dyDescent="0.2">
      <c r="A141" s="8"/>
      <c r="B141" s="107"/>
      <c r="C141" s="8"/>
      <c r="D141" s="98"/>
      <c r="E141" s="66" t="s">
        <v>0</v>
      </c>
      <c r="F141" s="100" t="s">
        <v>147</v>
      </c>
      <c r="G141" s="8"/>
      <c r="H141" s="101">
        <v>16</v>
      </c>
      <c r="I141" s="8"/>
      <c r="J141" s="8"/>
      <c r="K141" s="102"/>
      <c r="L141" s="80"/>
      <c r="M141" s="67"/>
      <c r="N141" s="8"/>
      <c r="O141" s="8"/>
      <c r="P141" s="8"/>
      <c r="Q141" s="8"/>
      <c r="R141" s="8"/>
      <c r="S141" s="8"/>
      <c r="T141" s="68"/>
      <c r="U141" s="8"/>
      <c r="V141" s="8"/>
      <c r="W141" s="8"/>
      <c r="X141" s="8"/>
      <c r="Y141" s="8"/>
      <c r="Z141" s="8"/>
      <c r="AA141" s="8"/>
    </row>
    <row r="142" spans="1:66" s="1" customFormat="1" ht="17.25" customHeight="1" x14ac:dyDescent="0.2">
      <c r="A142" s="9"/>
      <c r="B142" s="108"/>
      <c r="C142" s="9"/>
      <c r="D142" s="98"/>
      <c r="E142" s="69" t="s">
        <v>0</v>
      </c>
      <c r="F142" s="104" t="s">
        <v>52</v>
      </c>
      <c r="G142" s="9"/>
      <c r="H142" s="105">
        <v>16</v>
      </c>
      <c r="I142" s="9"/>
      <c r="J142" s="9"/>
      <c r="K142" s="106"/>
      <c r="M142" s="70"/>
      <c r="N142" s="9"/>
      <c r="O142" s="9"/>
      <c r="P142" s="9"/>
      <c r="Q142" s="9"/>
      <c r="R142" s="9"/>
      <c r="S142" s="9"/>
      <c r="T142" s="71"/>
      <c r="U142" s="9"/>
      <c r="V142" s="9"/>
      <c r="W142" s="9"/>
      <c r="X142" s="9"/>
      <c r="Y142" s="8"/>
      <c r="Z142" s="8"/>
      <c r="AA142" s="8"/>
    </row>
    <row r="143" spans="1:66" s="1" customFormat="1" ht="24" x14ac:dyDescent="0.2">
      <c r="B143" s="109"/>
      <c r="C143" s="146">
        <v>24</v>
      </c>
      <c r="D143" s="146"/>
      <c r="E143" s="147" t="s">
        <v>84</v>
      </c>
      <c r="F143" s="148" t="s">
        <v>85</v>
      </c>
      <c r="G143" s="149" t="s">
        <v>26</v>
      </c>
      <c r="H143" s="150">
        <v>16</v>
      </c>
      <c r="I143" s="137"/>
      <c r="J143" s="54">
        <f>ROUND(H143*I143,2)</f>
        <v>0</v>
      </c>
      <c r="K143" s="159" t="s">
        <v>50</v>
      </c>
      <c r="M143" s="72" t="s">
        <v>0</v>
      </c>
      <c r="N143" s="73" t="s">
        <v>11</v>
      </c>
      <c r="O143" s="57">
        <v>0</v>
      </c>
      <c r="P143" s="57" t="e">
        <f>O143*#REF!</f>
        <v>#REF!</v>
      </c>
      <c r="Q143" s="57">
        <v>0</v>
      </c>
      <c r="R143" s="57" t="e">
        <f>Q143*#REF!</f>
        <v>#REF!</v>
      </c>
      <c r="S143" s="57">
        <v>0</v>
      </c>
      <c r="T143" s="58" t="e">
        <f>S143*#REF!</f>
        <v>#REF!</v>
      </c>
      <c r="X143" s="8"/>
      <c r="Y143" s="8"/>
      <c r="Z143" s="8"/>
      <c r="AA143" s="8"/>
    </row>
    <row r="144" spans="1:66" s="7" customFormat="1" ht="22.5" x14ac:dyDescent="0.2">
      <c r="B144" s="103"/>
      <c r="D144" s="98"/>
      <c r="E144" s="62" t="s">
        <v>0</v>
      </c>
      <c r="F144" s="113" t="s">
        <v>143</v>
      </c>
      <c r="H144" s="62" t="s">
        <v>0</v>
      </c>
      <c r="K144" s="111"/>
      <c r="L144" s="9"/>
      <c r="M144" s="67"/>
      <c r="N144" s="8"/>
      <c r="O144" s="8"/>
      <c r="P144" s="8"/>
      <c r="Q144" s="8"/>
      <c r="R144" s="8"/>
      <c r="S144" s="8"/>
      <c r="T144" s="68"/>
      <c r="U144" s="8"/>
      <c r="V144" s="8"/>
      <c r="W144" s="8"/>
      <c r="X144" s="9"/>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row>
    <row r="145" spans="1:66" s="8" customFormat="1" ht="12" x14ac:dyDescent="0.2">
      <c r="B145" s="107"/>
      <c r="D145" s="98"/>
      <c r="E145" s="66" t="s">
        <v>0</v>
      </c>
      <c r="F145" s="100" t="s">
        <v>147</v>
      </c>
      <c r="H145" s="101">
        <v>16</v>
      </c>
      <c r="K145" s="102"/>
      <c r="L145" s="1"/>
      <c r="M145" s="55" t="s">
        <v>0</v>
      </c>
      <c r="N145" s="56" t="s">
        <v>11</v>
      </c>
      <c r="O145" s="57">
        <v>0.63200000000000001</v>
      </c>
      <c r="P145" s="57">
        <f>O145*H122</f>
        <v>13.1456</v>
      </c>
      <c r="Q145" s="57">
        <v>0</v>
      </c>
      <c r="R145" s="57">
        <f>Q145*H122</f>
        <v>0</v>
      </c>
      <c r="S145" s="57">
        <v>0</v>
      </c>
      <c r="T145" s="58">
        <f>S145*H122</f>
        <v>0</v>
      </c>
      <c r="U145" s="1"/>
      <c r="V145" s="1"/>
      <c r="W145" s="1"/>
      <c r="AB145" s="1"/>
      <c r="AC145" s="1"/>
      <c r="AD145" s="1"/>
      <c r="AE145" s="9"/>
      <c r="AF145" s="9"/>
      <c r="AG145" s="9"/>
      <c r="AH145" s="9"/>
      <c r="AI145" s="9"/>
      <c r="AJ145" s="9"/>
      <c r="AK145" s="9"/>
      <c r="AL145" s="9"/>
      <c r="AM145" s="9"/>
      <c r="AN145" s="9"/>
      <c r="AO145" s="9"/>
      <c r="AP145" s="9"/>
      <c r="AQ145" s="9"/>
      <c r="AR145" s="9"/>
      <c r="AS145" s="9"/>
      <c r="AT145" s="9"/>
      <c r="AU145" s="9"/>
      <c r="AV145" s="9"/>
      <c r="AW145" s="9"/>
      <c r="AX145" s="9"/>
      <c r="AY145" s="9"/>
      <c r="AZ145" s="9"/>
      <c r="BA145" s="9"/>
      <c r="BB145" s="9"/>
      <c r="BC145" s="9"/>
      <c r="BD145" s="9"/>
      <c r="BE145" s="9"/>
      <c r="BF145" s="9"/>
      <c r="BG145" s="9"/>
      <c r="BH145" s="9"/>
      <c r="BI145" s="9"/>
      <c r="BJ145" s="9"/>
      <c r="BK145" s="9"/>
      <c r="BL145" s="9"/>
      <c r="BM145" s="9"/>
      <c r="BN145" s="9"/>
    </row>
    <row r="146" spans="1:66" s="9" customFormat="1" x14ac:dyDescent="0.2">
      <c r="B146" s="108"/>
      <c r="D146" s="98"/>
      <c r="E146" s="69" t="s">
        <v>0</v>
      </c>
      <c r="F146" s="104" t="s">
        <v>52</v>
      </c>
      <c r="H146" s="105">
        <v>16</v>
      </c>
      <c r="K146" s="106"/>
      <c r="L146" s="8"/>
      <c r="M146" s="61"/>
      <c r="N146" s="1"/>
      <c r="O146" s="1"/>
      <c r="P146" s="1"/>
      <c r="Q146" s="1"/>
      <c r="R146" s="1"/>
      <c r="S146" s="1"/>
      <c r="T146" s="22"/>
      <c r="U146" s="1"/>
      <c r="V146" s="1"/>
      <c r="W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row>
    <row r="147" spans="1:66" s="1" customFormat="1" ht="49.15" customHeight="1" x14ac:dyDescent="0.2">
      <c r="B147" s="109"/>
      <c r="C147" s="146">
        <v>25</v>
      </c>
      <c r="D147" s="146"/>
      <c r="E147" s="140" t="s">
        <v>149</v>
      </c>
      <c r="F147" s="148" t="s">
        <v>86</v>
      </c>
      <c r="G147" s="149" t="s">
        <v>26</v>
      </c>
      <c r="H147" s="150">
        <v>16</v>
      </c>
      <c r="I147" s="137"/>
      <c r="J147" s="54">
        <f>ROUND(H147*I147,2)</f>
        <v>0</v>
      </c>
      <c r="K147" s="159" t="s">
        <v>177</v>
      </c>
      <c r="L147" s="9"/>
      <c r="M147" s="67"/>
      <c r="N147" s="8"/>
      <c r="O147" s="8"/>
      <c r="P147" s="8"/>
      <c r="Q147" s="8"/>
      <c r="R147" s="8"/>
      <c r="S147" s="8"/>
      <c r="T147" s="68"/>
      <c r="U147" s="8"/>
      <c r="V147" s="8"/>
      <c r="W147" s="8"/>
      <c r="Y147" s="8"/>
      <c r="Z147" s="8"/>
      <c r="AA147" s="8"/>
      <c r="AB147" s="8"/>
      <c r="AC147" s="8"/>
      <c r="AD147" s="8"/>
    </row>
    <row r="148" spans="1:66" s="1" customFormat="1" ht="48.75" x14ac:dyDescent="0.2">
      <c r="A148" s="7"/>
      <c r="B148" s="103"/>
      <c r="D148" s="98"/>
      <c r="F148" s="99" t="s">
        <v>150</v>
      </c>
      <c r="K148" s="86"/>
      <c r="L148" s="6"/>
      <c r="M148" s="70"/>
      <c r="N148" s="9"/>
      <c r="O148" s="9"/>
      <c r="P148" s="9"/>
      <c r="Q148" s="9"/>
      <c r="R148" s="9"/>
      <c r="S148" s="9"/>
      <c r="T148" s="71"/>
      <c r="U148" s="9"/>
      <c r="V148" s="9"/>
      <c r="W148" s="9"/>
      <c r="Y148" s="9"/>
      <c r="Z148" s="9"/>
      <c r="AA148" s="9"/>
      <c r="AB148" s="9"/>
      <c r="AC148" s="9"/>
      <c r="AD148" s="9"/>
      <c r="AE148" s="8"/>
      <c r="AF148" s="8"/>
      <c r="AG148" s="8"/>
      <c r="AH148" s="8"/>
      <c r="AI148" s="8"/>
      <c r="AJ148" s="8"/>
      <c r="AK148" s="8"/>
      <c r="AL148" s="8"/>
      <c r="AM148" s="8"/>
      <c r="AN148" s="8"/>
      <c r="AO148" s="8"/>
      <c r="AP148" s="8"/>
      <c r="AQ148" s="8"/>
      <c r="AR148" s="8"/>
      <c r="AS148" s="8"/>
      <c r="AT148" s="8"/>
      <c r="AU148" s="8"/>
      <c r="AV148" s="8"/>
      <c r="AW148" s="8"/>
      <c r="AX148" s="8"/>
      <c r="AY148" s="8"/>
      <c r="AZ148" s="8"/>
      <c r="BA148" s="8"/>
      <c r="BB148" s="8"/>
      <c r="BC148" s="8"/>
      <c r="BD148" s="8"/>
      <c r="BE148" s="8"/>
      <c r="BF148" s="8"/>
      <c r="BG148" s="8"/>
      <c r="BH148" s="8"/>
      <c r="BI148" s="8"/>
      <c r="BJ148" s="8"/>
      <c r="BK148" s="8"/>
      <c r="BL148" s="8"/>
      <c r="BM148" s="8"/>
      <c r="BN148" s="8"/>
    </row>
    <row r="149" spans="1:66" s="7" customFormat="1" ht="12" x14ac:dyDescent="0.2">
      <c r="A149" s="8"/>
      <c r="B149" s="107"/>
      <c r="C149" s="8"/>
      <c r="D149" s="98"/>
      <c r="E149" s="66" t="s">
        <v>0</v>
      </c>
      <c r="F149" s="100" t="s">
        <v>148</v>
      </c>
      <c r="G149" s="8"/>
      <c r="H149" s="101">
        <v>16</v>
      </c>
      <c r="I149" s="8"/>
      <c r="J149" s="8"/>
      <c r="K149" s="102"/>
      <c r="L149" s="1"/>
      <c r="M149" s="55" t="s">
        <v>0</v>
      </c>
      <c r="N149" s="56" t="s">
        <v>11</v>
      </c>
      <c r="O149" s="57">
        <v>0.16400000000000001</v>
      </c>
      <c r="P149" s="57">
        <f>O149*H126</f>
        <v>0.39360000000000001</v>
      </c>
      <c r="Q149" s="57">
        <v>0</v>
      </c>
      <c r="R149" s="57">
        <f>Q149*H126</f>
        <v>0</v>
      </c>
      <c r="S149" s="57">
        <v>0</v>
      </c>
      <c r="T149" s="58">
        <f>S149*H126</f>
        <v>0</v>
      </c>
      <c r="U149" s="1"/>
      <c r="V149" s="1"/>
      <c r="W149" s="1"/>
      <c r="X149" s="8"/>
      <c r="Y149" s="1"/>
      <c r="Z149" s="1"/>
      <c r="AA149" s="1"/>
      <c r="AB149" s="1"/>
      <c r="AC149" s="1"/>
      <c r="AD149" s="1"/>
      <c r="AE149" s="9"/>
      <c r="AF149" s="9"/>
      <c r="AG149" s="9"/>
      <c r="AH149" s="9"/>
      <c r="AI149" s="9"/>
      <c r="AJ149" s="9"/>
      <c r="AK149" s="9"/>
      <c r="AL149" s="9"/>
      <c r="AM149" s="9"/>
      <c r="AN149" s="9"/>
      <c r="AO149" s="9"/>
      <c r="AP149" s="9"/>
      <c r="AQ149" s="9"/>
      <c r="AR149" s="9"/>
      <c r="AS149" s="9"/>
      <c r="AT149" s="9"/>
      <c r="AU149" s="9"/>
      <c r="AV149" s="9"/>
      <c r="AW149" s="9"/>
      <c r="AX149" s="9"/>
      <c r="AY149" s="9"/>
      <c r="AZ149" s="9"/>
      <c r="BA149" s="9"/>
      <c r="BB149" s="9"/>
      <c r="BC149" s="9"/>
      <c r="BD149" s="9"/>
      <c r="BE149" s="9"/>
      <c r="BF149" s="9"/>
      <c r="BG149" s="9"/>
      <c r="BH149" s="9"/>
      <c r="BI149" s="9"/>
      <c r="BJ149" s="9"/>
      <c r="BK149" s="9"/>
      <c r="BL149" s="9"/>
      <c r="BM149" s="9"/>
      <c r="BN149" s="9"/>
    </row>
    <row r="150" spans="1:66" s="8" customFormat="1" x14ac:dyDescent="0.2">
      <c r="A150" s="9"/>
      <c r="B150" s="108"/>
      <c r="C150" s="9"/>
      <c r="D150" s="98"/>
      <c r="E150" s="69" t="s">
        <v>0</v>
      </c>
      <c r="F150" s="104" t="s">
        <v>52</v>
      </c>
      <c r="G150" s="9"/>
      <c r="H150" s="105">
        <v>16</v>
      </c>
      <c r="I150" s="9"/>
      <c r="J150" s="9"/>
      <c r="K150" s="106"/>
      <c r="L150" s="7"/>
      <c r="M150" s="61"/>
      <c r="N150" s="1"/>
      <c r="O150" s="1"/>
      <c r="P150" s="1"/>
      <c r="Q150" s="1"/>
      <c r="R150" s="1"/>
      <c r="S150" s="1"/>
      <c r="T150" s="22"/>
      <c r="U150" s="1"/>
      <c r="V150" s="1"/>
      <c r="W150" s="1"/>
      <c r="X150" s="9"/>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row>
    <row r="151" spans="1:66" s="9" customFormat="1" ht="12.75" x14ac:dyDescent="0.2">
      <c r="A151" s="1"/>
      <c r="B151" s="109"/>
      <c r="C151" s="6"/>
      <c r="D151" s="46" t="s">
        <v>15</v>
      </c>
      <c r="E151" s="94">
        <v>3</v>
      </c>
      <c r="F151" s="94" t="s">
        <v>87</v>
      </c>
      <c r="G151" s="6"/>
      <c r="H151" s="6"/>
      <c r="I151" s="6"/>
      <c r="J151" s="95">
        <f>SUM(J152:J219)</f>
        <v>0</v>
      </c>
      <c r="K151" s="92"/>
      <c r="L151" s="8"/>
      <c r="M151" s="63"/>
      <c r="N151" s="7"/>
      <c r="O151" s="7"/>
      <c r="P151" s="7"/>
      <c r="Q151" s="7"/>
      <c r="R151" s="7"/>
      <c r="S151" s="7"/>
      <c r="T151" s="64"/>
      <c r="U151" s="7"/>
      <c r="V151" s="7"/>
      <c r="W151" s="7"/>
      <c r="X151" s="1"/>
      <c r="AB151" s="8"/>
      <c r="AC151" s="8"/>
      <c r="AD151" s="8"/>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row>
    <row r="152" spans="1:66" s="1" customFormat="1" ht="28.5" customHeight="1" x14ac:dyDescent="0.2">
      <c r="A152" s="7"/>
      <c r="B152" s="85"/>
      <c r="C152" s="146">
        <v>26</v>
      </c>
      <c r="D152" s="146"/>
      <c r="E152" s="140" t="s">
        <v>152</v>
      </c>
      <c r="F152" s="141" t="s">
        <v>151</v>
      </c>
      <c r="G152" s="149" t="s">
        <v>20</v>
      </c>
      <c r="H152" s="150">
        <v>6.45</v>
      </c>
      <c r="I152" s="137"/>
      <c r="J152" s="54">
        <f>ROUND(H152*I152,2)</f>
        <v>0</v>
      </c>
      <c r="K152" s="159" t="s">
        <v>177</v>
      </c>
      <c r="L152" s="7"/>
      <c r="M152" s="67"/>
      <c r="N152" s="8"/>
      <c r="O152" s="8"/>
      <c r="P152" s="8"/>
      <c r="Q152" s="8"/>
      <c r="R152" s="8"/>
      <c r="S152" s="8"/>
      <c r="T152" s="68"/>
      <c r="U152" s="8"/>
      <c r="V152" s="8"/>
      <c r="W152" s="8"/>
      <c r="AB152" s="9"/>
      <c r="AC152" s="9"/>
      <c r="AD152" s="9"/>
      <c r="AE152" s="8"/>
      <c r="AF152" s="8"/>
      <c r="AG152" s="8"/>
      <c r="AH152" s="8"/>
      <c r="AI152" s="8"/>
      <c r="AJ152" s="8"/>
      <c r="AK152" s="8"/>
      <c r="AL152" s="8"/>
      <c r="AM152" s="8"/>
      <c r="AN152" s="8"/>
      <c r="AO152" s="8"/>
      <c r="AP152" s="8"/>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row>
    <row r="153" spans="1:66" s="1" customFormat="1" ht="19.5" x14ac:dyDescent="0.2">
      <c r="A153" s="8"/>
      <c r="B153" s="107"/>
      <c r="D153" s="98"/>
      <c r="F153" s="99" t="s">
        <v>153</v>
      </c>
      <c r="K153" s="86"/>
      <c r="L153" s="8"/>
      <c r="M153" s="63"/>
      <c r="N153" s="7"/>
      <c r="O153" s="7"/>
      <c r="P153" s="7"/>
      <c r="Q153" s="7"/>
      <c r="R153" s="7"/>
      <c r="S153" s="7"/>
      <c r="T153" s="64"/>
      <c r="U153" s="7"/>
      <c r="V153" s="7"/>
      <c r="W153" s="7"/>
      <c r="X153" s="7"/>
      <c r="AE153" s="9"/>
      <c r="AF153" s="9"/>
      <c r="AG153" s="9"/>
      <c r="AH153" s="9"/>
      <c r="AI153" s="9"/>
      <c r="AJ153" s="9"/>
      <c r="AK153" s="9"/>
      <c r="AL153" s="9"/>
      <c r="AM153" s="9"/>
      <c r="AN153" s="9"/>
      <c r="AO153" s="9"/>
      <c r="AP153" s="9"/>
      <c r="AQ153" s="9"/>
      <c r="AR153" s="9"/>
      <c r="AS153" s="9"/>
      <c r="AT153" s="9"/>
      <c r="AU153" s="9"/>
      <c r="AV153" s="9"/>
      <c r="AW153" s="9"/>
      <c r="AX153" s="9"/>
      <c r="AY153" s="9"/>
      <c r="AZ153" s="9"/>
      <c r="BA153" s="9"/>
      <c r="BB153" s="9"/>
      <c r="BC153" s="9"/>
      <c r="BD153" s="9"/>
      <c r="BE153" s="9"/>
      <c r="BF153" s="9"/>
      <c r="BG153" s="9"/>
      <c r="BH153" s="9"/>
      <c r="BI153" s="9"/>
      <c r="BJ153" s="9"/>
      <c r="BK153" s="9"/>
      <c r="BL153" s="9"/>
      <c r="BM153" s="9"/>
      <c r="BN153" s="9"/>
    </row>
    <row r="154" spans="1:66" s="8" customFormat="1" ht="19.5" customHeight="1" x14ac:dyDescent="0.2">
      <c r="A154" s="9"/>
      <c r="B154" s="103"/>
      <c r="D154" s="98"/>
      <c r="E154" s="66" t="s">
        <v>0</v>
      </c>
      <c r="F154" s="100" t="s">
        <v>154</v>
      </c>
      <c r="G154" s="8">
        <v>6.45</v>
      </c>
      <c r="H154" s="101"/>
      <c r="K154" s="102"/>
      <c r="L154" s="9"/>
      <c r="M154" s="67"/>
      <c r="T154" s="68"/>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row>
    <row r="155" spans="1:66" s="9" customFormat="1" ht="13.5" customHeight="1" x14ac:dyDescent="0.2">
      <c r="A155" s="1"/>
      <c r="B155" s="108"/>
      <c r="D155" s="98"/>
      <c r="E155" s="69" t="s">
        <v>0</v>
      </c>
      <c r="F155" s="104" t="s">
        <v>52</v>
      </c>
      <c r="G155" s="8">
        <v>6.45</v>
      </c>
      <c r="H155" s="105"/>
      <c r="K155" s="106"/>
      <c r="L155" s="1"/>
      <c r="M155" s="70"/>
      <c r="T155" s="71"/>
      <c r="X155" s="7"/>
      <c r="AB155" s="8"/>
      <c r="AC155" s="8"/>
      <c r="AD155" s="8"/>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row>
    <row r="156" spans="1:66" s="1" customFormat="1" ht="45.75" customHeight="1" x14ac:dyDescent="0.2">
      <c r="A156" s="7"/>
      <c r="B156" s="97"/>
      <c r="C156" s="146">
        <v>27</v>
      </c>
      <c r="D156" s="146"/>
      <c r="E156" s="140" t="s">
        <v>132</v>
      </c>
      <c r="F156" s="148" t="s">
        <v>155</v>
      </c>
      <c r="G156" s="149" t="s">
        <v>20</v>
      </c>
      <c r="H156" s="150">
        <v>6.45</v>
      </c>
      <c r="I156" s="137"/>
      <c r="J156" s="54">
        <f>ROUND(H156*I156,2)</f>
        <v>0</v>
      </c>
      <c r="K156" s="159"/>
      <c r="L156" s="7"/>
      <c r="M156" s="47"/>
      <c r="N156" s="6"/>
      <c r="O156" s="6"/>
      <c r="P156" s="48" t="e">
        <f>SUM(P157:P160)</f>
        <v>#REF!</v>
      </c>
      <c r="Q156" s="6"/>
      <c r="R156" s="48" t="e">
        <f>SUM(R157:R160)</f>
        <v>#REF!</v>
      </c>
      <c r="S156" s="6"/>
      <c r="T156" s="49" t="e">
        <f>SUM(T157:T160)</f>
        <v>#REF!</v>
      </c>
      <c r="U156" s="6"/>
      <c r="V156" s="6"/>
      <c r="W156" s="6"/>
      <c r="X156" s="8"/>
      <c r="AB156" s="9"/>
      <c r="AC156" s="9"/>
      <c r="AD156" s="9"/>
      <c r="AE156" s="8"/>
      <c r="AF156" s="8"/>
      <c r="AG156" s="8"/>
      <c r="AH156" s="8"/>
      <c r="AI156" s="8"/>
      <c r="AJ156" s="8"/>
      <c r="AK156" s="8"/>
      <c r="AL156" s="8"/>
      <c r="AM156" s="8"/>
      <c r="AN156" s="8"/>
      <c r="AO156" s="8"/>
      <c r="AP156" s="8"/>
      <c r="AQ156" s="8"/>
      <c r="AR156" s="8"/>
      <c r="AS156" s="8"/>
      <c r="AT156" s="8"/>
      <c r="AU156" s="8"/>
      <c r="AV156" s="8"/>
      <c r="AW156" s="8"/>
      <c r="AX156" s="8"/>
      <c r="AY156" s="8"/>
      <c r="AZ156" s="8"/>
      <c r="BA156" s="8"/>
      <c r="BB156" s="8"/>
      <c r="BC156" s="8"/>
      <c r="BD156" s="8"/>
      <c r="BE156" s="8"/>
      <c r="BF156" s="8"/>
      <c r="BG156" s="8"/>
      <c r="BH156" s="8"/>
      <c r="BI156" s="8"/>
      <c r="BJ156" s="8"/>
      <c r="BK156" s="8"/>
      <c r="BL156" s="8"/>
      <c r="BM156" s="8"/>
      <c r="BN156" s="8"/>
    </row>
    <row r="157" spans="1:66" s="1" customFormat="1" ht="19.5" x14ac:dyDescent="0.2">
      <c r="A157" s="8"/>
      <c r="B157" s="103"/>
      <c r="D157" s="98"/>
      <c r="F157" s="99" t="s">
        <v>156</v>
      </c>
      <c r="K157" s="86"/>
      <c r="L157" s="7"/>
      <c r="M157" s="55" t="s">
        <v>0</v>
      </c>
      <c r="N157" s="56" t="s">
        <v>11</v>
      </c>
      <c r="O157" s="57">
        <v>0.39</v>
      </c>
      <c r="P157" s="57" t="e">
        <f>O157*#REF!</f>
        <v>#REF!</v>
      </c>
      <c r="Q157" s="57">
        <v>0.2044</v>
      </c>
      <c r="R157" s="57" t="e">
        <f>Q157*#REF!</f>
        <v>#REF!</v>
      </c>
      <c r="S157" s="57">
        <v>0</v>
      </c>
      <c r="T157" s="58" t="e">
        <f>S157*#REF!</f>
        <v>#REF!</v>
      </c>
      <c r="X157" s="9"/>
      <c r="AE157" s="9"/>
      <c r="AF157" s="9"/>
      <c r="AG157" s="9"/>
      <c r="AH157" s="9"/>
      <c r="AI157" s="9"/>
      <c r="AJ157" s="9"/>
      <c r="AK157" s="9"/>
      <c r="AL157" s="9"/>
      <c r="AM157" s="9"/>
      <c r="AN157" s="9"/>
      <c r="AO157" s="9"/>
      <c r="AP157" s="9"/>
      <c r="AQ157" s="9"/>
      <c r="AR157" s="9"/>
      <c r="AS157" s="9"/>
      <c r="AT157" s="9"/>
      <c r="AU157" s="9"/>
      <c r="AV157" s="9"/>
      <c r="AW157" s="9"/>
      <c r="AX157" s="9"/>
      <c r="AY157" s="9"/>
      <c r="AZ157" s="9"/>
      <c r="BA157" s="9"/>
      <c r="BB157" s="9"/>
      <c r="BC157" s="9"/>
      <c r="BD157" s="9"/>
      <c r="BE157" s="9"/>
      <c r="BF157" s="9"/>
      <c r="BG157" s="9"/>
      <c r="BH157" s="9"/>
      <c r="BI157" s="9"/>
      <c r="BJ157" s="9"/>
      <c r="BK157" s="9"/>
      <c r="BL157" s="9"/>
      <c r="BM157" s="9"/>
      <c r="BN157" s="9"/>
    </row>
    <row r="158" spans="1:66" s="8" customFormat="1" x14ac:dyDescent="0.2">
      <c r="A158" s="9"/>
      <c r="B158" s="85"/>
      <c r="D158" s="98"/>
      <c r="E158" s="66" t="s">
        <v>0</v>
      </c>
      <c r="F158" s="100" t="s">
        <v>154</v>
      </c>
      <c r="G158" s="8">
        <v>6.45</v>
      </c>
      <c r="H158" s="101"/>
      <c r="K158" s="102"/>
      <c r="M158" s="61"/>
      <c r="N158" s="1"/>
      <c r="O158" s="1"/>
      <c r="P158" s="1"/>
      <c r="Q158" s="1"/>
      <c r="R158" s="1"/>
      <c r="S158" s="1"/>
      <c r="T158" s="22"/>
      <c r="U158" s="1"/>
      <c r="V158" s="1"/>
      <c r="W158" s="1"/>
      <c r="X158" s="6"/>
      <c r="Y158" s="7"/>
      <c r="Z158" s="7"/>
      <c r="AA158" s="7"/>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row>
    <row r="159" spans="1:66" s="9" customFormat="1" ht="23.25" customHeight="1" x14ac:dyDescent="0.2">
      <c r="A159" s="1"/>
      <c r="B159" s="108"/>
      <c r="D159" s="98"/>
      <c r="E159" s="69" t="s">
        <v>0</v>
      </c>
      <c r="F159" s="104" t="s">
        <v>52</v>
      </c>
      <c r="G159" s="8">
        <v>6.45</v>
      </c>
      <c r="H159" s="105"/>
      <c r="K159" s="106"/>
      <c r="M159" s="67"/>
      <c r="N159" s="8"/>
      <c r="O159" s="8"/>
      <c r="P159" s="8"/>
      <c r="Q159" s="8"/>
      <c r="R159" s="8"/>
      <c r="S159" s="8"/>
      <c r="T159" s="68"/>
      <c r="U159" s="8"/>
      <c r="V159" s="8"/>
      <c r="W159" s="8"/>
      <c r="X159" s="1"/>
      <c r="Y159" s="8"/>
      <c r="Z159" s="8"/>
      <c r="AA159" s="8"/>
      <c r="AB159" s="8"/>
      <c r="AC159" s="8"/>
      <c r="AD159" s="8"/>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row>
    <row r="160" spans="1:66" s="1" customFormat="1" ht="51.75" customHeight="1" x14ac:dyDescent="0.2">
      <c r="B160" s="97"/>
      <c r="C160" s="146">
        <v>28</v>
      </c>
      <c r="D160" s="146"/>
      <c r="E160" s="140" t="s">
        <v>132</v>
      </c>
      <c r="F160" s="148" t="s">
        <v>157</v>
      </c>
      <c r="G160" s="149" t="s">
        <v>27</v>
      </c>
      <c r="H160" s="150">
        <v>0.8</v>
      </c>
      <c r="I160" s="137"/>
      <c r="J160" s="54">
        <f>ROUND(H160*I160,2)</f>
        <v>0</v>
      </c>
      <c r="K160" s="159"/>
      <c r="M160" s="70"/>
      <c r="N160" s="9"/>
      <c r="O160" s="9"/>
      <c r="P160" s="9"/>
      <c r="Q160" s="9"/>
      <c r="R160" s="9"/>
      <c r="S160" s="9"/>
      <c r="T160" s="71"/>
      <c r="U160" s="9"/>
      <c r="V160" s="9"/>
      <c r="W160" s="9"/>
      <c r="Y160" s="7"/>
      <c r="Z160" s="7"/>
      <c r="AA160" s="7"/>
      <c r="AB160" s="9"/>
      <c r="AC160" s="9"/>
      <c r="AD160" s="9"/>
      <c r="AE160" s="8"/>
      <c r="AF160" s="8"/>
      <c r="AG160" s="8"/>
      <c r="AH160" s="8"/>
      <c r="AI160" s="8"/>
      <c r="AJ160" s="8"/>
      <c r="AK160" s="8"/>
      <c r="AL160" s="8"/>
      <c r="AM160" s="8"/>
      <c r="AN160" s="8"/>
      <c r="AO160" s="8"/>
      <c r="AP160" s="8"/>
      <c r="AQ160" s="8"/>
      <c r="AR160" s="8"/>
      <c r="AS160" s="8"/>
      <c r="AT160" s="8"/>
      <c r="AU160" s="8"/>
      <c r="AV160" s="8"/>
      <c r="AW160" s="8"/>
      <c r="AX160" s="8"/>
      <c r="AY160" s="8"/>
      <c r="AZ160" s="8"/>
      <c r="BA160" s="8"/>
      <c r="BB160" s="8"/>
      <c r="BC160" s="8"/>
      <c r="BD160" s="8"/>
      <c r="BE160" s="8"/>
      <c r="BF160" s="8"/>
      <c r="BG160" s="8"/>
      <c r="BH160" s="8"/>
      <c r="BI160" s="8"/>
      <c r="BJ160" s="8"/>
      <c r="BK160" s="8"/>
      <c r="BL160" s="8"/>
      <c r="BM160" s="8"/>
      <c r="BN160" s="8"/>
    </row>
    <row r="161" spans="1:66" s="1" customFormat="1" ht="19.5" x14ac:dyDescent="0.2">
      <c r="A161" s="7"/>
      <c r="B161" s="103"/>
      <c r="D161" s="98"/>
      <c r="F161" s="99" t="s">
        <v>153</v>
      </c>
      <c r="K161" s="86"/>
      <c r="M161" s="47"/>
      <c r="N161" s="6"/>
      <c r="O161" s="6"/>
      <c r="P161" s="48" t="e">
        <f>SUM(P162:P168)</f>
        <v>#REF!</v>
      </c>
      <c r="Q161" s="6"/>
      <c r="R161" s="48" t="e">
        <f>SUM(R162:R168)</f>
        <v>#REF!</v>
      </c>
      <c r="S161" s="6"/>
      <c r="T161" s="49" t="e">
        <f>SUM(T162:T168)</f>
        <v>#REF!</v>
      </c>
      <c r="U161" s="6"/>
      <c r="V161" s="6"/>
      <c r="W161" s="6"/>
      <c r="X161" s="8"/>
      <c r="Y161" s="8"/>
      <c r="Z161" s="8"/>
      <c r="AA161" s="8"/>
      <c r="AE161" s="9"/>
      <c r="AF161" s="9"/>
      <c r="AG161" s="9"/>
      <c r="AH161" s="9"/>
      <c r="AI161" s="9"/>
      <c r="AJ161" s="9"/>
      <c r="AK161" s="9"/>
      <c r="AL161" s="9"/>
      <c r="AM161" s="9"/>
      <c r="AN161" s="9"/>
      <c r="AO161" s="9"/>
      <c r="AP161" s="9"/>
      <c r="AQ161" s="9"/>
      <c r="AR161" s="9"/>
      <c r="AS161" s="9"/>
      <c r="AT161" s="9"/>
      <c r="AU161" s="9"/>
      <c r="AV161" s="9"/>
      <c r="AW161" s="9"/>
      <c r="AX161" s="9"/>
      <c r="AY161" s="9"/>
      <c r="AZ161" s="9"/>
      <c r="BA161" s="9"/>
      <c r="BB161" s="9"/>
      <c r="BC161" s="9"/>
      <c r="BD161" s="9"/>
      <c r="BE161" s="9"/>
      <c r="BF161" s="9"/>
      <c r="BG161" s="9"/>
      <c r="BH161" s="9"/>
      <c r="BI161" s="9"/>
      <c r="BJ161" s="9"/>
      <c r="BK161" s="9"/>
      <c r="BL161" s="9"/>
      <c r="BM161" s="9"/>
      <c r="BN161" s="9"/>
    </row>
    <row r="162" spans="1:66" s="8" customFormat="1" ht="12" x14ac:dyDescent="0.2">
      <c r="A162" s="9"/>
      <c r="B162" s="85"/>
      <c r="D162" s="98"/>
      <c r="E162" s="66" t="s">
        <v>0</v>
      </c>
      <c r="F162" s="100" t="s">
        <v>154</v>
      </c>
      <c r="G162" s="8">
        <v>6.45</v>
      </c>
      <c r="H162" s="101"/>
      <c r="K162" s="102"/>
      <c r="M162" s="55" t="s">
        <v>0</v>
      </c>
      <c r="N162" s="56" t="s">
        <v>11</v>
      </c>
      <c r="O162" s="57">
        <v>13.000999999999999</v>
      </c>
      <c r="P162" s="57" t="e">
        <f>O162*#REF!</f>
        <v>#REF!</v>
      </c>
      <c r="Q162" s="57">
        <v>0</v>
      </c>
      <c r="R162" s="57" t="e">
        <f>Q162*#REF!</f>
        <v>#REF!</v>
      </c>
      <c r="S162" s="57">
        <v>2.4</v>
      </c>
      <c r="T162" s="58" t="e">
        <f>S162*#REF!</f>
        <v>#REF!</v>
      </c>
      <c r="U162" s="1"/>
      <c r="V162" s="1"/>
      <c r="W162" s="1"/>
      <c r="X162" s="9"/>
      <c r="Y162" s="9"/>
      <c r="Z162" s="9"/>
      <c r="AA162" s="9"/>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row>
    <row r="163" spans="1:66" s="9" customFormat="1" x14ac:dyDescent="0.2">
      <c r="A163" s="1"/>
      <c r="B163" s="108"/>
      <c r="D163" s="98"/>
      <c r="E163" s="69" t="s">
        <v>0</v>
      </c>
      <c r="F163" s="104" t="s">
        <v>52</v>
      </c>
      <c r="G163" s="8">
        <v>6.45</v>
      </c>
      <c r="H163" s="105"/>
      <c r="K163" s="106"/>
      <c r="M163" s="61"/>
      <c r="N163" s="1"/>
      <c r="O163" s="1"/>
      <c r="P163" s="1"/>
      <c r="Q163" s="1"/>
      <c r="R163" s="1"/>
      <c r="S163" s="1"/>
      <c r="T163" s="22"/>
      <c r="U163" s="1"/>
      <c r="V163" s="1"/>
      <c r="W163" s="1"/>
      <c r="X163" s="6"/>
      <c r="Y163" s="6"/>
      <c r="Z163" s="6"/>
      <c r="AA163" s="6"/>
      <c r="AB163" s="8"/>
      <c r="AC163" s="8"/>
      <c r="AD163" s="8"/>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row>
    <row r="164" spans="1:66" s="1" customFormat="1" ht="90" customHeight="1" x14ac:dyDescent="0.2">
      <c r="B164" s="97"/>
      <c r="C164" s="146">
        <v>29</v>
      </c>
      <c r="D164" s="146"/>
      <c r="E164" s="140" t="s">
        <v>159</v>
      </c>
      <c r="F164" s="141" t="s">
        <v>158</v>
      </c>
      <c r="G164" s="149" t="s">
        <v>20</v>
      </c>
      <c r="H164" s="150">
        <v>6</v>
      </c>
      <c r="I164" s="137"/>
      <c r="J164" s="54">
        <f>ROUND(H164*I164,2)</f>
        <v>0</v>
      </c>
      <c r="K164" s="159" t="s">
        <v>177</v>
      </c>
      <c r="M164" s="67"/>
      <c r="N164" s="8"/>
      <c r="O164" s="8"/>
      <c r="P164" s="8"/>
      <c r="Q164" s="8"/>
      <c r="R164" s="8"/>
      <c r="S164" s="8"/>
      <c r="T164" s="68"/>
      <c r="U164" s="8"/>
      <c r="V164" s="8"/>
      <c r="W164" s="8"/>
      <c r="AB164" s="9"/>
      <c r="AC164" s="9"/>
      <c r="AD164" s="9"/>
      <c r="AE164" s="8"/>
      <c r="AF164" s="8"/>
      <c r="AG164" s="8"/>
      <c r="AH164" s="8"/>
      <c r="AI164" s="8"/>
      <c r="AJ164" s="8"/>
      <c r="AK164" s="8"/>
      <c r="AL164" s="8"/>
      <c r="AM164" s="8"/>
      <c r="AN164" s="8"/>
      <c r="AO164" s="8"/>
      <c r="AP164" s="8"/>
      <c r="AQ164" s="8"/>
      <c r="AR164" s="8"/>
      <c r="AS164" s="8"/>
      <c r="AT164" s="8"/>
      <c r="AU164" s="8"/>
      <c r="AV164" s="8"/>
      <c r="AW164" s="8"/>
      <c r="AX164" s="8"/>
      <c r="AY164" s="8"/>
      <c r="AZ164" s="8"/>
      <c r="BA164" s="8"/>
      <c r="BB164" s="8"/>
      <c r="BC164" s="8"/>
      <c r="BD164" s="8"/>
      <c r="BE164" s="8"/>
      <c r="BF164" s="8"/>
      <c r="BG164" s="8"/>
      <c r="BH164" s="8"/>
      <c r="BI164" s="8"/>
      <c r="BJ164" s="8"/>
      <c r="BK164" s="8"/>
      <c r="BL164" s="8"/>
      <c r="BM164" s="8"/>
      <c r="BN164" s="8"/>
    </row>
    <row r="165" spans="1:66" s="1" customFormat="1" ht="19.5" x14ac:dyDescent="0.2">
      <c r="A165" s="7"/>
      <c r="B165" s="103"/>
      <c r="D165" s="98"/>
      <c r="F165" s="99" t="s">
        <v>176</v>
      </c>
      <c r="K165" s="86"/>
      <c r="M165" s="67"/>
      <c r="N165" s="8"/>
      <c r="O165" s="8"/>
      <c r="P165" s="8"/>
      <c r="Q165" s="8"/>
      <c r="R165" s="8"/>
      <c r="S165" s="8"/>
      <c r="T165" s="68"/>
      <c r="U165" s="8"/>
      <c r="V165" s="8"/>
      <c r="W165" s="8"/>
      <c r="X165" s="8"/>
      <c r="AE165" s="9"/>
      <c r="AF165" s="9"/>
      <c r="AG165" s="9"/>
      <c r="AH165" s="9"/>
      <c r="AI165" s="9"/>
      <c r="AJ165" s="9"/>
      <c r="AK165" s="9"/>
      <c r="AL165" s="9"/>
      <c r="AM165" s="9"/>
      <c r="AN165" s="9"/>
      <c r="AO165" s="9"/>
      <c r="AP165" s="9"/>
      <c r="AQ165" s="9"/>
      <c r="AR165" s="9"/>
      <c r="AS165" s="9"/>
      <c r="AT165" s="9"/>
      <c r="AU165" s="9"/>
      <c r="AV165" s="9"/>
      <c r="AW165" s="9"/>
      <c r="AX165" s="9"/>
      <c r="AY165" s="9"/>
      <c r="AZ165" s="9"/>
      <c r="BA165" s="9"/>
      <c r="BB165" s="9"/>
      <c r="BC165" s="9"/>
      <c r="BD165" s="9"/>
      <c r="BE165" s="9"/>
      <c r="BF165" s="9"/>
      <c r="BG165" s="9"/>
      <c r="BH165" s="9"/>
      <c r="BI165" s="9"/>
      <c r="BJ165" s="9"/>
      <c r="BK165" s="9"/>
      <c r="BL165" s="9"/>
      <c r="BM165" s="9"/>
      <c r="BN165" s="9"/>
    </row>
    <row r="166" spans="1:66" s="8" customFormat="1" x14ac:dyDescent="0.2">
      <c r="A166" s="9"/>
      <c r="B166" s="85"/>
      <c r="D166" s="98"/>
      <c r="E166" s="66" t="s">
        <v>0</v>
      </c>
      <c r="F166" s="100" t="s">
        <v>160</v>
      </c>
      <c r="G166" s="8">
        <v>6</v>
      </c>
      <c r="H166" s="101"/>
      <c r="K166" s="102"/>
      <c r="L166" s="80"/>
      <c r="M166" s="67"/>
      <c r="T166" s="68"/>
      <c r="X166" s="9"/>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row>
    <row r="167" spans="1:66" s="9" customFormat="1" x14ac:dyDescent="0.2">
      <c r="A167" s="1"/>
      <c r="B167" s="108"/>
      <c r="D167" s="98"/>
      <c r="E167" s="69" t="s">
        <v>0</v>
      </c>
      <c r="F167" s="104" t="s">
        <v>52</v>
      </c>
      <c r="G167" s="8">
        <v>6</v>
      </c>
      <c r="H167" s="105"/>
      <c r="K167" s="106"/>
      <c r="L167" s="8"/>
      <c r="M167" s="67"/>
      <c r="N167" s="8"/>
      <c r="O167" s="8"/>
      <c r="P167" s="8"/>
      <c r="Q167" s="8"/>
      <c r="R167" s="8"/>
      <c r="S167" s="8"/>
      <c r="T167" s="68"/>
      <c r="U167" s="8"/>
      <c r="V167" s="8"/>
      <c r="W167" s="8"/>
      <c r="X167" s="1"/>
      <c r="AB167" s="8"/>
      <c r="AC167" s="8"/>
      <c r="AD167" s="8"/>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row>
    <row r="168" spans="1:66" s="1" customFormat="1" ht="37.9" customHeight="1" x14ac:dyDescent="0.2">
      <c r="A168" s="8"/>
      <c r="B168" s="97"/>
      <c r="C168" s="146">
        <v>30</v>
      </c>
      <c r="D168" s="146"/>
      <c r="E168" s="140" t="s">
        <v>161</v>
      </c>
      <c r="F168" s="141" t="s">
        <v>162</v>
      </c>
      <c r="G168" s="149" t="s">
        <v>20</v>
      </c>
      <c r="H168" s="150">
        <v>6</v>
      </c>
      <c r="I168" s="137"/>
      <c r="J168" s="54">
        <f>ROUND(H168*I168,2)</f>
        <v>0</v>
      </c>
      <c r="K168" s="159" t="s">
        <v>177</v>
      </c>
      <c r="L168" s="6"/>
      <c r="M168" s="70"/>
      <c r="N168" s="9"/>
      <c r="O168" s="9"/>
      <c r="P168" s="9"/>
      <c r="Q168" s="9"/>
      <c r="R168" s="9"/>
      <c r="S168" s="9"/>
      <c r="T168" s="71"/>
      <c r="U168" s="9"/>
      <c r="V168" s="9"/>
      <c r="W168" s="9"/>
      <c r="Y168" s="6"/>
      <c r="Z168" s="6"/>
      <c r="AA168" s="6"/>
      <c r="AB168" s="9"/>
      <c r="AC168" s="9"/>
      <c r="AD168" s="9"/>
      <c r="AE168" s="8"/>
      <c r="AF168" s="8"/>
      <c r="AG168" s="8"/>
      <c r="AH168" s="8"/>
      <c r="AI168" s="8"/>
      <c r="AJ168" s="8"/>
      <c r="AK168" s="8"/>
      <c r="AL168" s="8"/>
      <c r="AM168" s="8"/>
      <c r="AN168" s="8"/>
      <c r="AO168" s="8"/>
      <c r="AP168" s="8"/>
      <c r="AQ168" s="8"/>
      <c r="AR168" s="8"/>
      <c r="AS168" s="8"/>
      <c r="AT168" s="8"/>
      <c r="AU168" s="8"/>
      <c r="AV168" s="8"/>
      <c r="AW168" s="8"/>
      <c r="AX168" s="8"/>
      <c r="AY168" s="8"/>
      <c r="AZ168" s="8"/>
      <c r="BA168" s="8"/>
      <c r="BB168" s="8"/>
      <c r="BC168" s="8"/>
      <c r="BD168" s="8"/>
      <c r="BE168" s="8"/>
      <c r="BF168" s="8"/>
      <c r="BG168" s="8"/>
      <c r="BH168" s="8"/>
      <c r="BI168" s="8"/>
      <c r="BJ168" s="8"/>
      <c r="BK168" s="8"/>
      <c r="BL168" s="8"/>
      <c r="BM168" s="8"/>
      <c r="BN168" s="8"/>
    </row>
    <row r="169" spans="1:66" s="1" customFormat="1" ht="19.5" x14ac:dyDescent="0.2">
      <c r="B169" s="103"/>
      <c r="D169" s="98"/>
      <c r="F169" s="99" t="s">
        <v>169</v>
      </c>
      <c r="K169" s="86"/>
      <c r="M169" s="47"/>
      <c r="N169" s="6"/>
      <c r="O169" s="6"/>
      <c r="P169" s="48" t="e">
        <f>SUM(P170:P189)</f>
        <v>#REF!</v>
      </c>
      <c r="Q169" s="6"/>
      <c r="R169" s="48" t="e">
        <f>SUM(R170:R189)</f>
        <v>#REF!</v>
      </c>
      <c r="S169" s="6"/>
      <c r="T169" s="49" t="e">
        <f>SUM(T170:T189)</f>
        <v>#REF!</v>
      </c>
      <c r="U169" s="6"/>
      <c r="V169" s="6"/>
      <c r="W169" s="6"/>
      <c r="X169" s="8"/>
      <c r="AE169" s="9"/>
      <c r="AF169" s="9"/>
      <c r="AG169" s="9"/>
      <c r="AH169" s="9"/>
      <c r="AI169" s="9"/>
      <c r="AJ169" s="9"/>
      <c r="AK169" s="9"/>
      <c r="AL169" s="9"/>
      <c r="AM169" s="9"/>
      <c r="AN169" s="9"/>
      <c r="AO169" s="9"/>
      <c r="AP169" s="9"/>
      <c r="AQ169" s="9"/>
      <c r="AR169" s="9"/>
      <c r="AS169" s="9"/>
      <c r="AT169" s="9"/>
      <c r="AU169" s="9"/>
      <c r="AV169" s="9"/>
      <c r="AW169" s="9"/>
      <c r="AX169" s="9"/>
      <c r="AY169" s="9"/>
      <c r="AZ169" s="9"/>
      <c r="BA169" s="9"/>
      <c r="BB169" s="9"/>
      <c r="BC169" s="9"/>
      <c r="BD169" s="9"/>
      <c r="BE169" s="9"/>
      <c r="BF169" s="9"/>
      <c r="BG169" s="9"/>
      <c r="BH169" s="9"/>
      <c r="BI169" s="9"/>
      <c r="BJ169" s="9"/>
      <c r="BK169" s="9"/>
      <c r="BL169" s="9"/>
      <c r="BM169" s="9"/>
      <c r="BN169" s="9"/>
    </row>
    <row r="170" spans="1:66" s="8" customFormat="1" ht="12" x14ac:dyDescent="0.2">
      <c r="B170" s="85"/>
      <c r="D170" s="98"/>
      <c r="E170" s="66" t="s">
        <v>0</v>
      </c>
      <c r="F170" s="100" t="s">
        <v>160</v>
      </c>
      <c r="G170" s="8">
        <v>6</v>
      </c>
      <c r="H170" s="101"/>
      <c r="K170" s="102"/>
      <c r="L170" s="1"/>
      <c r="M170" s="55" t="s">
        <v>0</v>
      </c>
      <c r="N170" s="56" t="s">
        <v>11</v>
      </c>
      <c r="O170" s="57">
        <v>1.3029999999999999</v>
      </c>
      <c r="P170" s="57" t="e">
        <f>O170*#REF!</f>
        <v>#REF!</v>
      </c>
      <c r="Q170" s="57">
        <v>0</v>
      </c>
      <c r="R170" s="57" t="e">
        <f>Q170*#REF!</f>
        <v>#REF!</v>
      </c>
      <c r="S170" s="57">
        <v>0</v>
      </c>
      <c r="T170" s="58" t="e">
        <f>S170*#REF!</f>
        <v>#REF!</v>
      </c>
      <c r="U170" s="1"/>
      <c r="V170" s="1"/>
      <c r="W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row>
    <row r="171" spans="1:66" s="8" customFormat="1" x14ac:dyDescent="0.2">
      <c r="A171" s="1"/>
      <c r="B171" s="108"/>
      <c r="C171" s="9"/>
      <c r="D171" s="98"/>
      <c r="E171" s="69" t="s">
        <v>0</v>
      </c>
      <c r="F171" s="104" t="s">
        <v>52</v>
      </c>
      <c r="G171" s="8">
        <v>6</v>
      </c>
      <c r="H171" s="105"/>
      <c r="I171" s="9"/>
      <c r="J171" s="9"/>
      <c r="K171" s="106"/>
      <c r="M171" s="61"/>
      <c r="N171" s="1"/>
      <c r="O171" s="1"/>
      <c r="P171" s="1"/>
      <c r="Q171" s="1"/>
      <c r="R171" s="1"/>
      <c r="S171" s="1"/>
      <c r="T171" s="22"/>
      <c r="U171" s="1"/>
      <c r="V171" s="1"/>
      <c r="W171" s="1"/>
      <c r="Y171" s="9"/>
      <c r="Z171" s="9"/>
      <c r="AA171" s="9"/>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row>
    <row r="172" spans="1:66" s="8" customFormat="1" ht="22.5" x14ac:dyDescent="0.2">
      <c r="A172" s="1"/>
      <c r="B172" s="97"/>
      <c r="C172" s="146">
        <v>31</v>
      </c>
      <c r="D172" s="146"/>
      <c r="E172" s="140" t="s">
        <v>132</v>
      </c>
      <c r="F172" s="141" t="s">
        <v>163</v>
      </c>
      <c r="G172" s="149" t="s">
        <v>164</v>
      </c>
      <c r="H172" s="150">
        <v>5</v>
      </c>
      <c r="I172" s="137"/>
      <c r="J172" s="54">
        <f>ROUND(H172*I172,2)</f>
        <v>0</v>
      </c>
      <c r="K172" s="159"/>
      <c r="L172" s="9"/>
      <c r="M172" s="63"/>
      <c r="N172" s="7"/>
      <c r="O172" s="7"/>
      <c r="P172" s="7"/>
      <c r="Q172" s="7"/>
      <c r="R172" s="7"/>
      <c r="S172" s="7"/>
      <c r="T172" s="64"/>
      <c r="U172" s="7"/>
      <c r="V172" s="7"/>
      <c r="W172" s="7"/>
      <c r="Y172" s="1"/>
      <c r="Z172" s="1"/>
      <c r="AA172" s="1"/>
      <c r="AB172" s="9"/>
      <c r="AC172" s="9"/>
      <c r="AD172" s="9"/>
    </row>
    <row r="173" spans="1:66" s="8" customFormat="1" ht="19.5" x14ac:dyDescent="0.2">
      <c r="B173" s="103"/>
      <c r="C173" s="1"/>
      <c r="D173" s="98"/>
      <c r="E173" s="1"/>
      <c r="F173" s="99" t="s">
        <v>176</v>
      </c>
      <c r="G173" s="1"/>
      <c r="H173" s="1"/>
      <c r="I173" s="1"/>
      <c r="J173" s="1"/>
      <c r="K173" s="86"/>
      <c r="L173" s="80"/>
      <c r="M173" s="67"/>
      <c r="T173" s="68"/>
      <c r="X173" s="9"/>
      <c r="Y173" s="1"/>
      <c r="Z173" s="1"/>
      <c r="AA173" s="1"/>
      <c r="AB173" s="1"/>
      <c r="AC173" s="1"/>
      <c r="AD173" s="1"/>
      <c r="AE173" s="9"/>
      <c r="AF173" s="9"/>
      <c r="AG173" s="9"/>
      <c r="AH173" s="9"/>
      <c r="AI173" s="9"/>
      <c r="AJ173" s="9"/>
      <c r="AK173" s="9"/>
      <c r="AL173" s="9"/>
      <c r="AM173" s="9"/>
      <c r="AN173" s="9"/>
      <c r="AO173" s="9"/>
      <c r="AP173" s="9"/>
      <c r="AQ173" s="9"/>
      <c r="AR173" s="9"/>
      <c r="AS173" s="9"/>
      <c r="AT173" s="9"/>
      <c r="AU173" s="9"/>
      <c r="AV173" s="9"/>
      <c r="AW173" s="9"/>
      <c r="AX173" s="9"/>
      <c r="AY173" s="9"/>
      <c r="AZ173" s="9"/>
      <c r="BA173" s="9"/>
      <c r="BB173" s="9"/>
      <c r="BC173" s="9"/>
      <c r="BD173" s="9"/>
      <c r="BE173" s="9"/>
      <c r="BF173" s="9"/>
      <c r="BG173" s="9"/>
      <c r="BH173" s="9"/>
      <c r="BI173" s="9"/>
      <c r="BJ173" s="9"/>
      <c r="BK173" s="9"/>
      <c r="BL173" s="9"/>
      <c r="BM173" s="9"/>
      <c r="BN173" s="9"/>
    </row>
    <row r="174" spans="1:66" s="8" customFormat="1" ht="12" x14ac:dyDescent="0.2">
      <c r="B174" s="85"/>
      <c r="D174" s="98"/>
      <c r="E174" s="66" t="s">
        <v>0</v>
      </c>
      <c r="F174" s="100" t="s">
        <v>165</v>
      </c>
      <c r="G174" s="8">
        <v>5</v>
      </c>
      <c r="H174" s="101"/>
      <c r="K174" s="102"/>
      <c r="M174" s="63"/>
      <c r="N174" s="7"/>
      <c r="O174" s="7"/>
      <c r="P174" s="7"/>
      <c r="Q174" s="7"/>
      <c r="R174" s="7"/>
      <c r="S174" s="7"/>
      <c r="T174" s="64"/>
      <c r="U174" s="7"/>
      <c r="V174" s="7"/>
      <c r="W174" s="7"/>
      <c r="X174" s="6"/>
      <c r="AE174" s="9"/>
      <c r="AF174" s="9"/>
      <c r="AG174" s="9"/>
      <c r="AH174" s="9"/>
      <c r="AI174" s="9"/>
      <c r="AJ174" s="9"/>
      <c r="AL174" s="9"/>
      <c r="AM174" s="9"/>
      <c r="AN174" s="9"/>
      <c r="AO174" s="9"/>
      <c r="AP174" s="9"/>
      <c r="AQ174" s="9"/>
      <c r="AR174" s="59"/>
      <c r="AS174" s="1"/>
      <c r="AT174" s="59"/>
      <c r="AU174" s="59"/>
      <c r="AV174" s="1"/>
      <c r="AW174" s="1"/>
      <c r="AX174" s="1"/>
      <c r="AY174" s="10"/>
      <c r="AZ174" s="1"/>
      <c r="BA174" s="1"/>
      <c r="BB174" s="1"/>
      <c r="BC174" s="1"/>
      <c r="BD174" s="1"/>
      <c r="BE174" s="60"/>
      <c r="BF174" s="60"/>
      <c r="BG174" s="60"/>
      <c r="BH174" s="60"/>
      <c r="BI174" s="60"/>
      <c r="BJ174" s="10"/>
      <c r="BK174" s="60"/>
      <c r="BL174" s="10"/>
      <c r="BM174" s="59"/>
      <c r="BN174" s="1"/>
    </row>
    <row r="175" spans="1:66" s="9" customFormat="1" ht="12" x14ac:dyDescent="0.2">
      <c r="A175" s="8"/>
      <c r="B175" s="108"/>
      <c r="D175" s="98"/>
      <c r="E175" s="69" t="s">
        <v>0</v>
      </c>
      <c r="F175" s="104" t="s">
        <v>52</v>
      </c>
      <c r="G175" s="8">
        <v>5</v>
      </c>
      <c r="H175" s="105"/>
      <c r="K175" s="106"/>
      <c r="L175" s="80"/>
      <c r="M175" s="67"/>
      <c r="N175" s="8"/>
      <c r="O175" s="8"/>
      <c r="P175" s="8"/>
      <c r="Q175" s="8"/>
      <c r="R175" s="8"/>
      <c r="S175" s="8"/>
      <c r="T175" s="68"/>
      <c r="U175" s="8"/>
      <c r="V175" s="8"/>
      <c r="W175" s="8"/>
      <c r="X175" s="1"/>
      <c r="Y175" s="8"/>
      <c r="Z175" s="8"/>
      <c r="AA175" s="8"/>
      <c r="AE175" s="1"/>
      <c r="AF175" s="1"/>
      <c r="AG175" s="1"/>
      <c r="AH175" s="1"/>
      <c r="AI175" s="1"/>
      <c r="AJ175" s="1"/>
      <c r="AL175" s="1"/>
      <c r="AM175" s="1"/>
      <c r="AN175" s="1"/>
      <c r="AO175" s="1"/>
      <c r="AP175" s="1"/>
      <c r="AQ175" s="1"/>
      <c r="AR175" s="59"/>
      <c r="AS175" s="1"/>
      <c r="AT175" s="59"/>
      <c r="AU175" s="59"/>
      <c r="AV175" s="1"/>
      <c r="AW175" s="1"/>
      <c r="AX175" s="1"/>
      <c r="AY175" s="10"/>
      <c r="AZ175" s="1"/>
      <c r="BA175" s="1"/>
      <c r="BB175" s="1"/>
      <c r="BC175" s="1"/>
      <c r="BD175" s="1"/>
      <c r="BE175" s="60"/>
      <c r="BF175" s="60"/>
      <c r="BG175" s="60"/>
      <c r="BH175" s="60"/>
      <c r="BI175" s="60"/>
      <c r="BJ175" s="10"/>
      <c r="BK175" s="60"/>
      <c r="BL175" s="10"/>
      <c r="BM175" s="59"/>
      <c r="BN175" s="1"/>
    </row>
    <row r="176" spans="1:66" s="8" customFormat="1" ht="12" x14ac:dyDescent="0.2">
      <c r="A176" s="9"/>
      <c r="B176" s="97"/>
      <c r="C176" s="146">
        <v>32</v>
      </c>
      <c r="D176" s="146"/>
      <c r="E176" s="140" t="s">
        <v>167</v>
      </c>
      <c r="F176" s="141" t="s">
        <v>166</v>
      </c>
      <c r="G176" s="149" t="s">
        <v>164</v>
      </c>
      <c r="H176" s="150">
        <v>1</v>
      </c>
      <c r="I176" s="137"/>
      <c r="J176" s="54">
        <f>ROUND(H176*I176,2)</f>
        <v>0</v>
      </c>
      <c r="K176" s="159" t="s">
        <v>177</v>
      </c>
      <c r="M176" s="70"/>
      <c r="N176" s="9"/>
      <c r="O176" s="9"/>
      <c r="P176" s="9"/>
      <c r="Q176" s="9"/>
      <c r="R176" s="9"/>
      <c r="S176" s="9"/>
      <c r="T176" s="71"/>
      <c r="U176" s="9"/>
      <c r="V176" s="9"/>
      <c r="W176" s="9"/>
      <c r="X176" s="1"/>
      <c r="AB176" s="1"/>
      <c r="AC176" s="1"/>
      <c r="AD176" s="1"/>
      <c r="AE176" s="1"/>
      <c r="AF176" s="1"/>
      <c r="AG176" s="1"/>
      <c r="AH176" s="1"/>
      <c r="AI176" s="1"/>
      <c r="AJ176" s="1"/>
      <c r="AK176" s="1"/>
      <c r="AL176" s="1"/>
      <c r="AM176" s="1"/>
      <c r="AN176" s="1"/>
      <c r="AO176" s="1"/>
      <c r="AP176" s="1"/>
      <c r="AQ176" s="1"/>
      <c r="AR176" s="1"/>
      <c r="AS176" s="1"/>
      <c r="AT176" s="10"/>
      <c r="AU176" s="10"/>
      <c r="AV176" s="1"/>
      <c r="AW176" s="1"/>
      <c r="AX176" s="1"/>
      <c r="AY176" s="1"/>
      <c r="AZ176" s="1"/>
      <c r="BA176" s="1"/>
      <c r="BB176" s="1"/>
      <c r="BC176" s="1"/>
      <c r="BD176" s="1"/>
      <c r="BE176" s="1"/>
      <c r="BF176" s="1"/>
      <c r="BG176" s="1"/>
      <c r="BH176" s="1"/>
      <c r="BI176" s="1"/>
      <c r="BJ176" s="1"/>
      <c r="BK176" s="1"/>
      <c r="BL176" s="1"/>
      <c r="BM176" s="1"/>
      <c r="BN176" s="1"/>
    </row>
    <row r="177" spans="1:66" s="8" customFormat="1" ht="19.5" x14ac:dyDescent="0.2">
      <c r="A177" s="1"/>
      <c r="B177" s="103"/>
      <c r="C177" s="1"/>
      <c r="D177" s="98"/>
      <c r="E177" s="1"/>
      <c r="F177" s="99" t="s">
        <v>176</v>
      </c>
      <c r="G177" s="1"/>
      <c r="H177" s="1"/>
      <c r="I177" s="1"/>
      <c r="J177" s="1"/>
      <c r="K177" s="86"/>
      <c r="L177" s="1"/>
      <c r="M177" s="55" t="s">
        <v>0</v>
      </c>
      <c r="N177" s="56" t="s">
        <v>11</v>
      </c>
      <c r="O177" s="57">
        <v>0.24199999999999999</v>
      </c>
      <c r="P177" s="57" t="e">
        <f>O177*#REF!</f>
        <v>#REF!</v>
      </c>
      <c r="Q177" s="57">
        <v>1.65E-3</v>
      </c>
      <c r="R177" s="57" t="e">
        <f>Q177*#REF!</f>
        <v>#REF!</v>
      </c>
      <c r="S177" s="57">
        <v>0</v>
      </c>
      <c r="T177" s="58" t="e">
        <f>S177*#REF!</f>
        <v>#REF!</v>
      </c>
      <c r="U177" s="1"/>
      <c r="V177" s="1"/>
      <c r="W177" s="1"/>
      <c r="X177" s="7"/>
      <c r="AB177" s="1"/>
      <c r="AC177" s="1"/>
      <c r="AD177" s="1"/>
      <c r="AK177" s="1"/>
      <c r="AT177" s="66"/>
      <c r="AU177" s="66"/>
      <c r="AY177" s="66"/>
    </row>
    <row r="178" spans="1:66" s="8" customFormat="1" x14ac:dyDescent="0.2">
      <c r="A178" s="1"/>
      <c r="B178" s="85"/>
      <c r="D178" s="98"/>
      <c r="E178" s="66" t="s">
        <v>0</v>
      </c>
      <c r="F178" s="100" t="s">
        <v>168</v>
      </c>
      <c r="G178" s="8">
        <v>1</v>
      </c>
      <c r="H178" s="101"/>
      <c r="K178" s="102"/>
      <c r="L178" s="1"/>
      <c r="M178" s="61"/>
      <c r="N178" s="1"/>
      <c r="O178" s="1"/>
      <c r="P178" s="1"/>
      <c r="Q178" s="1"/>
      <c r="R178" s="1"/>
      <c r="S178" s="1"/>
      <c r="T178" s="22"/>
      <c r="U178" s="1"/>
      <c r="V178" s="1"/>
      <c r="W178" s="1"/>
      <c r="Y178" s="9"/>
      <c r="Z178" s="9"/>
      <c r="AA178" s="9"/>
      <c r="AB178" s="1"/>
      <c r="AC178" s="1"/>
      <c r="AD178" s="1"/>
      <c r="AE178" s="9"/>
      <c r="AF178" s="9"/>
      <c r="AG178" s="9"/>
      <c r="AH178" s="9"/>
      <c r="AI178" s="9"/>
      <c r="AJ178" s="9"/>
      <c r="AP178" s="9"/>
      <c r="AQ178" s="9"/>
      <c r="AT178" s="66"/>
      <c r="AU178" s="66"/>
      <c r="AY178" s="66"/>
    </row>
    <row r="179" spans="1:66" s="8" customFormat="1" ht="12" x14ac:dyDescent="0.2">
      <c r="A179" s="1"/>
      <c r="B179" s="108"/>
      <c r="C179" s="9"/>
      <c r="D179" s="98"/>
      <c r="E179" s="69" t="s">
        <v>0</v>
      </c>
      <c r="F179" s="104" t="s">
        <v>52</v>
      </c>
      <c r="G179" s="8">
        <v>1</v>
      </c>
      <c r="H179" s="105"/>
      <c r="I179" s="9"/>
      <c r="J179" s="9"/>
      <c r="K179" s="106"/>
      <c r="M179" s="72" t="s">
        <v>0</v>
      </c>
      <c r="N179" s="73" t="s">
        <v>11</v>
      </c>
      <c r="O179" s="57">
        <v>0</v>
      </c>
      <c r="P179" s="57" t="e">
        <f>O179*#REF!</f>
        <v>#REF!</v>
      </c>
      <c r="Q179" s="57">
        <v>1.6E-2</v>
      </c>
      <c r="R179" s="57" t="e">
        <f>Q179*#REF!</f>
        <v>#REF!</v>
      </c>
      <c r="S179" s="57">
        <v>0</v>
      </c>
      <c r="T179" s="58" t="e">
        <f>S179*#REF!</f>
        <v>#REF!</v>
      </c>
      <c r="U179" s="1"/>
      <c r="V179" s="1"/>
      <c r="W179" s="1"/>
      <c r="X179" s="7"/>
      <c r="Y179" s="6"/>
      <c r="Z179" s="6"/>
      <c r="AA179" s="6"/>
      <c r="AE179" s="1"/>
      <c r="AF179" s="1"/>
      <c r="AG179" s="1"/>
      <c r="AH179" s="1"/>
      <c r="AI179" s="1"/>
      <c r="AJ179" s="1"/>
      <c r="AK179" s="9"/>
      <c r="AL179" s="9"/>
      <c r="AM179" s="9"/>
      <c r="AN179" s="9"/>
      <c r="AO179" s="9"/>
      <c r="AP179" s="1"/>
      <c r="AQ179" s="1"/>
      <c r="AT179" s="66"/>
      <c r="AU179" s="66"/>
      <c r="AY179" s="66"/>
    </row>
    <row r="180" spans="1:66" s="8" customFormat="1" ht="12" x14ac:dyDescent="0.2">
      <c r="A180" s="1"/>
      <c r="B180" s="97"/>
      <c r="C180" s="146">
        <v>33</v>
      </c>
      <c r="D180" s="146"/>
      <c r="E180" s="140" t="s">
        <v>171</v>
      </c>
      <c r="F180" s="141" t="s">
        <v>170</v>
      </c>
      <c r="G180" s="149" t="s">
        <v>164</v>
      </c>
      <c r="H180" s="150">
        <v>1</v>
      </c>
      <c r="I180" s="137"/>
      <c r="J180" s="54">
        <f>ROUND(H180*I180,2)</f>
        <v>0</v>
      </c>
      <c r="K180" s="159" t="s">
        <v>177</v>
      </c>
      <c r="M180" s="55" t="s">
        <v>0</v>
      </c>
      <c r="N180" s="56" t="s">
        <v>11</v>
      </c>
      <c r="O180" s="57">
        <v>0.28000000000000003</v>
      </c>
      <c r="P180" s="57" t="e">
        <f>O180*#REF!</f>
        <v>#REF!</v>
      </c>
      <c r="Q180" s="57">
        <v>6.6E-3</v>
      </c>
      <c r="R180" s="57" t="e">
        <f>Q180*#REF!</f>
        <v>#REF!</v>
      </c>
      <c r="S180" s="57">
        <v>0</v>
      </c>
      <c r="T180" s="58" t="e">
        <f>S180*#REF!</f>
        <v>#REF!</v>
      </c>
      <c r="U180" s="1"/>
      <c r="V180" s="1"/>
      <c r="W180" s="1"/>
      <c r="Y180" s="1"/>
      <c r="Z180" s="1"/>
      <c r="AA180" s="1"/>
      <c r="AB180" s="9"/>
      <c r="AC180" s="9"/>
      <c r="AD180" s="9"/>
      <c r="AE180" s="1"/>
      <c r="AF180" s="1"/>
      <c r="AG180" s="1"/>
      <c r="AH180" s="1"/>
      <c r="AI180" s="1"/>
      <c r="AJ180" s="1"/>
      <c r="AK180" s="1"/>
      <c r="AL180" s="1"/>
      <c r="AM180" s="1"/>
      <c r="AN180" s="1"/>
      <c r="AO180" s="1"/>
      <c r="AP180" s="1"/>
      <c r="AQ180" s="1"/>
      <c r="AT180" s="66"/>
      <c r="AU180" s="66"/>
      <c r="AY180" s="66"/>
    </row>
    <row r="181" spans="1:66" s="8" customFormat="1" ht="19.5" x14ac:dyDescent="0.2">
      <c r="A181" s="1"/>
      <c r="B181" s="103"/>
      <c r="C181" s="1"/>
      <c r="D181" s="98"/>
      <c r="E181" s="1"/>
      <c r="F181" s="99" t="s">
        <v>169</v>
      </c>
      <c r="G181" s="1"/>
      <c r="H181" s="1"/>
      <c r="I181" s="1"/>
      <c r="J181" s="1"/>
      <c r="K181" s="86"/>
      <c r="M181" s="61"/>
      <c r="N181" s="1"/>
      <c r="O181" s="1"/>
      <c r="P181" s="1"/>
      <c r="Q181" s="1"/>
      <c r="R181" s="1"/>
      <c r="S181" s="1"/>
      <c r="T181" s="22"/>
      <c r="U181" s="1"/>
      <c r="V181" s="1"/>
      <c r="W181" s="1"/>
      <c r="X181" s="9"/>
      <c r="Y181" s="1"/>
      <c r="Z181" s="1"/>
      <c r="AA181" s="1"/>
      <c r="AB181" s="1"/>
      <c r="AC181" s="1"/>
      <c r="AD181" s="1"/>
      <c r="AE181" s="1"/>
      <c r="AF181" s="1"/>
      <c r="AG181" s="1"/>
      <c r="AH181" s="1"/>
      <c r="AI181" s="1"/>
      <c r="AJ181" s="1"/>
      <c r="AK181" s="1"/>
      <c r="AL181" s="1"/>
      <c r="AM181" s="1"/>
      <c r="AN181" s="1"/>
      <c r="AO181" s="1"/>
      <c r="AR181" s="9"/>
      <c r="AS181" s="9"/>
      <c r="AT181" s="69"/>
      <c r="AU181" s="69"/>
      <c r="AV181" s="9"/>
      <c r="AW181" s="9"/>
      <c r="AX181" s="9"/>
      <c r="AY181" s="69"/>
      <c r="AZ181" s="9"/>
      <c r="BA181" s="9"/>
      <c r="BB181" s="9"/>
      <c r="BC181" s="9"/>
      <c r="BD181" s="9"/>
      <c r="BE181" s="9"/>
      <c r="BF181" s="9"/>
      <c r="BG181" s="9"/>
      <c r="BH181" s="9"/>
      <c r="BI181" s="9"/>
      <c r="BJ181" s="9"/>
      <c r="BK181" s="9"/>
      <c r="BL181" s="9"/>
      <c r="BM181" s="9"/>
      <c r="BN181" s="9"/>
    </row>
    <row r="182" spans="1:66" s="8" customFormat="1" ht="12" x14ac:dyDescent="0.2">
      <c r="A182" s="1"/>
      <c r="B182" s="85"/>
      <c r="D182" s="98"/>
      <c r="E182" s="66" t="s">
        <v>0</v>
      </c>
      <c r="F182" s="100" t="s">
        <v>168</v>
      </c>
      <c r="G182" s="8">
        <v>1</v>
      </c>
      <c r="H182" s="101"/>
      <c r="K182" s="102"/>
      <c r="M182" s="72" t="s">
        <v>0</v>
      </c>
      <c r="N182" s="73" t="s">
        <v>11</v>
      </c>
      <c r="O182" s="57">
        <v>0</v>
      </c>
      <c r="P182" s="57" t="e">
        <f>O182*#REF!</f>
        <v>#REF!</v>
      </c>
      <c r="Q182" s="57">
        <v>5.3999999999999999E-2</v>
      </c>
      <c r="R182" s="57" t="e">
        <f>Q182*#REF!</f>
        <v>#REF!</v>
      </c>
      <c r="S182" s="57">
        <v>0</v>
      </c>
      <c r="T182" s="58" t="e">
        <f>S182*#REF!</f>
        <v>#REF!</v>
      </c>
      <c r="U182" s="1"/>
      <c r="V182" s="1"/>
      <c r="W182" s="1"/>
      <c r="X182" s="1"/>
      <c r="Y182" s="7"/>
      <c r="Z182" s="7"/>
      <c r="AA182" s="7"/>
      <c r="AB182" s="1"/>
      <c r="AC182" s="1"/>
      <c r="AD182" s="1"/>
      <c r="AK182" s="1"/>
      <c r="AP182" s="9"/>
      <c r="AQ182" s="9"/>
      <c r="AR182" s="59"/>
      <c r="AS182" s="1"/>
      <c r="AT182" s="59"/>
      <c r="AU182" s="59"/>
      <c r="AV182" s="1"/>
      <c r="AW182" s="1"/>
      <c r="AX182" s="1"/>
      <c r="AY182" s="10"/>
      <c r="AZ182" s="1"/>
      <c r="BA182" s="1"/>
      <c r="BB182" s="1"/>
      <c r="BC182" s="1"/>
      <c r="BD182" s="1"/>
      <c r="BE182" s="60"/>
      <c r="BF182" s="60"/>
      <c r="BG182" s="60"/>
      <c r="BH182" s="60"/>
      <c r="BI182" s="60"/>
      <c r="BJ182" s="10"/>
      <c r="BK182" s="60"/>
      <c r="BL182" s="10"/>
      <c r="BM182" s="59"/>
      <c r="BN182" s="1"/>
    </row>
    <row r="183" spans="1:66" s="9" customFormat="1" ht="12" x14ac:dyDescent="0.2">
      <c r="A183" s="1"/>
      <c r="B183" s="108"/>
      <c r="D183" s="98"/>
      <c r="E183" s="69" t="s">
        <v>0</v>
      </c>
      <c r="F183" s="104" t="s">
        <v>52</v>
      </c>
      <c r="G183" s="8">
        <v>1</v>
      </c>
      <c r="H183" s="105"/>
      <c r="K183" s="106"/>
      <c r="L183" s="8"/>
      <c r="M183" s="55" t="s">
        <v>0</v>
      </c>
      <c r="N183" s="56" t="s">
        <v>11</v>
      </c>
      <c r="O183" s="57">
        <v>1.4650000000000001</v>
      </c>
      <c r="P183" s="57" t="e">
        <f>O183*#REF!</f>
        <v>#REF!</v>
      </c>
      <c r="Q183" s="57">
        <v>0</v>
      </c>
      <c r="R183" s="57" t="e">
        <f>Q183*#REF!</f>
        <v>#REF!</v>
      </c>
      <c r="S183" s="57">
        <v>0</v>
      </c>
      <c r="T183" s="58" t="e">
        <f>S183*#REF!</f>
        <v>#REF!</v>
      </c>
      <c r="U183" s="1"/>
      <c r="V183" s="1"/>
      <c r="W183" s="1"/>
      <c r="X183" s="1"/>
      <c r="Y183" s="8"/>
      <c r="Z183" s="8"/>
      <c r="AA183" s="8"/>
      <c r="AB183" s="8"/>
      <c r="AC183" s="8"/>
      <c r="AD183" s="8"/>
      <c r="AK183" s="8"/>
      <c r="AL183" s="8"/>
      <c r="AM183" s="8"/>
      <c r="AN183" s="8"/>
      <c r="AO183" s="8"/>
      <c r="AP183" s="1"/>
      <c r="AQ183" s="1"/>
      <c r="AR183" s="8"/>
      <c r="AS183" s="8"/>
      <c r="AT183" s="66"/>
      <c r="AU183" s="66"/>
      <c r="AV183" s="8"/>
      <c r="AW183" s="8"/>
      <c r="AX183" s="8"/>
      <c r="AY183" s="66"/>
      <c r="AZ183" s="8"/>
      <c r="BA183" s="8"/>
      <c r="BB183" s="8"/>
      <c r="BC183" s="8"/>
      <c r="BD183" s="8"/>
      <c r="BE183" s="8"/>
      <c r="BF183" s="8"/>
      <c r="BG183" s="8"/>
      <c r="BH183" s="8"/>
      <c r="BI183" s="8"/>
      <c r="BJ183" s="8"/>
      <c r="BK183" s="8"/>
      <c r="BL183" s="8"/>
      <c r="BM183" s="8"/>
      <c r="BN183" s="8"/>
    </row>
    <row r="184" spans="1:66" s="8" customFormat="1" ht="12" x14ac:dyDescent="0.2">
      <c r="A184" s="1"/>
      <c r="B184" s="97"/>
      <c r="C184" s="146">
        <v>34</v>
      </c>
      <c r="D184" s="146"/>
      <c r="E184" s="140" t="s">
        <v>173</v>
      </c>
      <c r="F184" s="141" t="s">
        <v>172</v>
      </c>
      <c r="G184" s="149" t="s">
        <v>164</v>
      </c>
      <c r="H184" s="150">
        <v>1</v>
      </c>
      <c r="I184" s="137"/>
      <c r="J184" s="54">
        <f>ROUND(H184*I184,2)</f>
        <v>0</v>
      </c>
      <c r="K184" s="159" t="s">
        <v>177</v>
      </c>
      <c r="M184" s="61"/>
      <c r="N184" s="1"/>
      <c r="O184" s="1"/>
      <c r="P184" s="1"/>
      <c r="Q184" s="1"/>
      <c r="R184" s="1"/>
      <c r="S184" s="1"/>
      <c r="T184" s="22"/>
      <c r="U184" s="1"/>
      <c r="V184" s="1"/>
      <c r="W184" s="1"/>
      <c r="X184" s="1"/>
      <c r="Y184" s="7"/>
      <c r="Z184" s="7"/>
      <c r="AA184" s="7"/>
      <c r="AE184" s="1"/>
      <c r="AF184" s="1"/>
      <c r="AG184" s="1"/>
      <c r="AH184" s="1"/>
      <c r="AI184" s="1"/>
      <c r="AJ184" s="1"/>
      <c r="AK184" s="9"/>
      <c r="AL184" s="9"/>
      <c r="AM184" s="9"/>
      <c r="AN184" s="9"/>
      <c r="AO184" s="9"/>
      <c r="AP184" s="1"/>
      <c r="AQ184" s="1"/>
      <c r="AR184" s="9"/>
      <c r="AS184" s="9"/>
      <c r="AT184" s="69"/>
      <c r="AU184" s="69"/>
      <c r="AV184" s="9"/>
      <c r="AW184" s="9"/>
      <c r="AX184" s="9"/>
      <c r="AY184" s="69"/>
      <c r="AZ184" s="9"/>
      <c r="BA184" s="9"/>
      <c r="BB184" s="9"/>
      <c r="BC184" s="9"/>
      <c r="BD184" s="9"/>
      <c r="BE184" s="9"/>
      <c r="BF184" s="9"/>
      <c r="BG184" s="9"/>
      <c r="BH184" s="9"/>
      <c r="BI184" s="9"/>
      <c r="BJ184" s="9"/>
      <c r="BK184" s="9"/>
      <c r="BL184" s="9"/>
      <c r="BM184" s="9"/>
      <c r="BN184" s="9"/>
    </row>
    <row r="185" spans="1:66" s="9" customFormat="1" ht="19.5" x14ac:dyDescent="0.2">
      <c r="A185" s="1"/>
      <c r="B185" s="103"/>
      <c r="C185" s="1"/>
      <c r="D185" s="98"/>
      <c r="E185" s="1"/>
      <c r="F185" s="99" t="s">
        <v>176</v>
      </c>
      <c r="G185" s="1"/>
      <c r="H185" s="1"/>
      <c r="I185" s="1"/>
      <c r="J185" s="1"/>
      <c r="K185" s="86"/>
      <c r="L185" s="8"/>
      <c r="M185" s="67"/>
      <c r="N185" s="8"/>
      <c r="O185" s="8"/>
      <c r="P185" s="8"/>
      <c r="Q185" s="8"/>
      <c r="R185" s="8"/>
      <c r="S185" s="8"/>
      <c r="T185" s="68"/>
      <c r="U185" s="8"/>
      <c r="V185" s="8"/>
      <c r="W185" s="8"/>
      <c r="X185" s="1"/>
      <c r="Y185" s="8"/>
      <c r="Z185" s="8"/>
      <c r="AA185" s="8"/>
      <c r="AB185" s="8"/>
      <c r="AC185" s="8"/>
      <c r="AD185" s="8"/>
      <c r="AE185" s="1"/>
      <c r="AF185" s="1"/>
      <c r="AG185" s="1"/>
      <c r="AH185" s="1"/>
      <c r="AI185" s="1"/>
      <c r="AJ185" s="1"/>
      <c r="AK185" s="1"/>
      <c r="AL185" s="1"/>
      <c r="AM185" s="1"/>
      <c r="AN185" s="1"/>
      <c r="AO185" s="1"/>
      <c r="AP185" s="8"/>
      <c r="AQ185" s="8"/>
      <c r="AR185" s="59"/>
      <c r="AS185" s="1"/>
      <c r="AT185" s="59"/>
      <c r="AU185" s="59"/>
      <c r="AV185" s="1"/>
      <c r="AW185" s="1"/>
      <c r="AX185" s="1"/>
      <c r="AY185" s="10"/>
      <c r="AZ185" s="1"/>
      <c r="BA185" s="1"/>
      <c r="BB185" s="1"/>
      <c r="BC185" s="1"/>
      <c r="BD185" s="1"/>
      <c r="BE185" s="60"/>
      <c r="BF185" s="60"/>
      <c r="BG185" s="60"/>
      <c r="BH185" s="60"/>
      <c r="BI185" s="60"/>
      <c r="BJ185" s="10"/>
      <c r="BK185" s="60"/>
      <c r="BL185" s="10"/>
      <c r="BM185" s="59"/>
      <c r="BN185" s="1"/>
    </row>
    <row r="186" spans="1:66" s="8" customFormat="1" x14ac:dyDescent="0.2">
      <c r="A186" s="1"/>
      <c r="B186" s="85"/>
      <c r="D186" s="98"/>
      <c r="E186" s="66" t="s">
        <v>0</v>
      </c>
      <c r="F186" s="100" t="s">
        <v>175</v>
      </c>
      <c r="G186" s="8">
        <v>1</v>
      </c>
      <c r="H186" s="101"/>
      <c r="K186" s="102"/>
      <c r="M186" s="70"/>
      <c r="N186" s="9"/>
      <c r="O186" s="9"/>
      <c r="P186" s="9"/>
      <c r="Q186" s="9"/>
      <c r="R186" s="9"/>
      <c r="S186" s="9"/>
      <c r="T186" s="71"/>
      <c r="U186" s="9"/>
      <c r="V186" s="9"/>
      <c r="W186" s="9"/>
      <c r="X186" s="1"/>
      <c r="Y186" s="9"/>
      <c r="Z186" s="9"/>
      <c r="AA186" s="9"/>
      <c r="AK186" s="1"/>
      <c r="AL186" s="1"/>
      <c r="AM186" s="1"/>
      <c r="AN186" s="1"/>
      <c r="AO186" s="1"/>
      <c r="AR186" s="1"/>
      <c r="AS186" s="1"/>
      <c r="AT186" s="10"/>
      <c r="AU186" s="10"/>
      <c r="AV186" s="1"/>
      <c r="AW186" s="1"/>
      <c r="AX186" s="1"/>
      <c r="AY186" s="1"/>
      <c r="AZ186" s="1"/>
      <c r="BA186" s="1"/>
      <c r="BB186" s="1"/>
      <c r="BC186" s="1"/>
      <c r="BD186" s="1"/>
      <c r="BE186" s="1"/>
      <c r="BF186" s="1"/>
      <c r="BG186" s="1"/>
      <c r="BH186" s="1"/>
      <c r="BI186" s="1"/>
      <c r="BJ186" s="1"/>
      <c r="BK186" s="1"/>
      <c r="BL186" s="1"/>
      <c r="BM186" s="1"/>
      <c r="BN186" s="1"/>
    </row>
    <row r="187" spans="1:66" s="8" customFormat="1" ht="12" x14ac:dyDescent="0.2">
      <c r="A187" s="1"/>
      <c r="B187" s="108"/>
      <c r="C187" s="9"/>
      <c r="D187" s="98"/>
      <c r="E187" s="69" t="s">
        <v>0</v>
      </c>
      <c r="F187" s="104" t="s">
        <v>52</v>
      </c>
      <c r="G187" s="8">
        <v>1</v>
      </c>
      <c r="H187" s="105"/>
      <c r="I187" s="9"/>
      <c r="J187" s="9"/>
      <c r="K187" s="106"/>
      <c r="M187" s="55" t="s">
        <v>0</v>
      </c>
      <c r="N187" s="56" t="s">
        <v>11</v>
      </c>
      <c r="O187" s="57">
        <v>0.82099999999999995</v>
      </c>
      <c r="P187" s="57" t="e">
        <f>O187*#REF!</f>
        <v>#REF!</v>
      </c>
      <c r="Q187" s="57">
        <v>6.3200000000000001E-3</v>
      </c>
      <c r="R187" s="57" t="e">
        <f>Q187*#REF!</f>
        <v>#REF!</v>
      </c>
      <c r="S187" s="57">
        <v>0</v>
      </c>
      <c r="T187" s="58" t="e">
        <f>S187*#REF!</f>
        <v>#REF!</v>
      </c>
      <c r="U187" s="1"/>
      <c r="V187" s="1"/>
      <c r="W187" s="1"/>
      <c r="X187" s="1"/>
      <c r="Y187" s="1"/>
      <c r="Z187" s="1"/>
      <c r="AA187" s="1"/>
      <c r="AP187" s="9"/>
      <c r="AQ187" s="9"/>
      <c r="AT187" s="66"/>
      <c r="AU187" s="66"/>
      <c r="AY187" s="66"/>
    </row>
    <row r="188" spans="1:66" s="8" customFormat="1" ht="12" x14ac:dyDescent="0.2">
      <c r="A188" s="1"/>
      <c r="B188" s="97"/>
      <c r="C188" s="146">
        <v>35</v>
      </c>
      <c r="D188" s="146"/>
      <c r="E188" s="140" t="s">
        <v>174</v>
      </c>
      <c r="F188" s="141" t="s">
        <v>181</v>
      </c>
      <c r="G188" s="149" t="s">
        <v>164</v>
      </c>
      <c r="H188" s="150">
        <v>1</v>
      </c>
      <c r="I188" s="150"/>
      <c r="J188" s="54">
        <f>ROUND(H188*I188,2)</f>
        <v>0</v>
      </c>
      <c r="K188" s="159" t="s">
        <v>177</v>
      </c>
      <c r="M188" s="67"/>
      <c r="T188" s="68"/>
      <c r="X188" s="1"/>
      <c r="Y188" s="1"/>
      <c r="Z188" s="1"/>
      <c r="AA188" s="1"/>
      <c r="AL188" s="9"/>
      <c r="AM188" s="9"/>
      <c r="AN188" s="9"/>
      <c r="AO188" s="9"/>
      <c r="AP188" s="1"/>
      <c r="AQ188" s="1"/>
      <c r="AR188" s="9"/>
      <c r="AS188" s="9"/>
      <c r="AT188" s="69"/>
      <c r="AU188" s="69"/>
      <c r="AV188" s="9"/>
      <c r="AW188" s="9"/>
      <c r="AX188" s="9"/>
      <c r="AY188" s="69"/>
      <c r="AZ188" s="9"/>
      <c r="BA188" s="9"/>
      <c r="BB188" s="9"/>
      <c r="BC188" s="9"/>
      <c r="BD188" s="9"/>
      <c r="BE188" s="9"/>
      <c r="BF188" s="9"/>
      <c r="BG188" s="9"/>
      <c r="BH188" s="9"/>
      <c r="BI188" s="9"/>
      <c r="BJ188" s="9"/>
      <c r="BK188" s="9"/>
      <c r="BL188" s="9"/>
      <c r="BM188" s="9"/>
      <c r="BN188" s="9"/>
    </row>
    <row r="189" spans="1:66" s="8" customFormat="1" ht="19.5" x14ac:dyDescent="0.2">
      <c r="A189" s="1"/>
      <c r="B189" s="103"/>
      <c r="C189" s="1"/>
      <c r="D189" s="98"/>
      <c r="E189" s="1"/>
      <c r="F189" s="99" t="s">
        <v>169</v>
      </c>
      <c r="G189" s="1"/>
      <c r="H189" s="1"/>
      <c r="I189" s="1"/>
      <c r="J189" s="1"/>
      <c r="K189" s="86"/>
      <c r="M189" s="70"/>
      <c r="N189" s="9"/>
      <c r="O189" s="9"/>
      <c r="P189" s="9"/>
      <c r="Q189" s="9"/>
      <c r="R189" s="9"/>
      <c r="S189" s="9"/>
      <c r="T189" s="71"/>
      <c r="U189" s="9"/>
      <c r="V189" s="9"/>
      <c r="W189" s="9"/>
      <c r="X189" s="1"/>
      <c r="Y189" s="1"/>
      <c r="Z189" s="1"/>
      <c r="AA189" s="1"/>
      <c r="AL189" s="1"/>
      <c r="AM189" s="1"/>
      <c r="AN189" s="1"/>
      <c r="AO189" s="1"/>
      <c r="AP189" s="1"/>
      <c r="AQ189" s="1"/>
      <c r="AR189" s="59"/>
      <c r="AS189" s="1"/>
      <c r="AT189" s="59"/>
      <c r="AU189" s="59"/>
      <c r="AV189" s="1"/>
      <c r="AW189" s="1"/>
      <c r="AX189" s="1"/>
      <c r="AY189" s="10"/>
      <c r="AZ189" s="1"/>
      <c r="BA189" s="1"/>
      <c r="BB189" s="1"/>
      <c r="BC189" s="1"/>
      <c r="BD189" s="1"/>
      <c r="BE189" s="60"/>
      <c r="BF189" s="60"/>
      <c r="BG189" s="60"/>
      <c r="BH189" s="60"/>
      <c r="BI189" s="60"/>
      <c r="BJ189" s="10"/>
      <c r="BK189" s="60"/>
      <c r="BL189" s="10"/>
      <c r="BM189" s="59"/>
      <c r="BN189" s="1"/>
    </row>
    <row r="190" spans="1:66" s="8" customFormat="1" x14ac:dyDescent="0.2">
      <c r="A190" s="1"/>
      <c r="B190" s="85"/>
      <c r="D190" s="98"/>
      <c r="E190" s="66" t="s">
        <v>0</v>
      </c>
      <c r="F190" s="100" t="s">
        <v>175</v>
      </c>
      <c r="G190" s="8">
        <v>1</v>
      </c>
      <c r="H190" s="101"/>
      <c r="K190" s="102"/>
      <c r="M190" s="47"/>
      <c r="N190" s="6"/>
      <c r="O190" s="6"/>
      <c r="P190" s="48">
        <f>SUM(P191:P210)</f>
        <v>6.8</v>
      </c>
      <c r="Q190" s="6"/>
      <c r="R190" s="48">
        <f>SUM(R191:R210)</f>
        <v>0</v>
      </c>
      <c r="S190" s="6"/>
      <c r="T190" s="49">
        <f>SUM(T191:T210)</f>
        <v>0</v>
      </c>
      <c r="U190" s="6"/>
      <c r="V190" s="6"/>
      <c r="W190" s="6"/>
      <c r="Y190" s="1"/>
      <c r="Z190" s="1"/>
      <c r="AA190" s="1"/>
      <c r="AL190" s="1"/>
      <c r="AM190" s="1"/>
      <c r="AN190" s="1"/>
      <c r="AO190" s="1"/>
      <c r="AT190" s="66"/>
      <c r="AU190" s="66"/>
      <c r="AY190" s="66"/>
    </row>
    <row r="191" spans="1:66" s="8" customFormat="1" ht="12" x14ac:dyDescent="0.2">
      <c r="A191" s="1"/>
      <c r="B191" s="108"/>
      <c r="C191" s="9"/>
      <c r="D191" s="98"/>
      <c r="E191" s="69" t="s">
        <v>0</v>
      </c>
      <c r="F191" s="104" t="s">
        <v>52</v>
      </c>
      <c r="G191" s="8">
        <v>1</v>
      </c>
      <c r="H191" s="105"/>
      <c r="I191" s="9"/>
      <c r="J191" s="9"/>
      <c r="K191" s="106"/>
      <c r="M191" s="55" t="s">
        <v>0</v>
      </c>
      <c r="N191" s="56" t="s">
        <v>11</v>
      </c>
      <c r="O191" s="57">
        <v>4.1000000000000002E-2</v>
      </c>
      <c r="P191" s="57">
        <f>O191*H131</f>
        <v>0.65600000000000003</v>
      </c>
      <c r="Q191" s="57">
        <v>0</v>
      </c>
      <c r="R191" s="57">
        <f>Q191*H131</f>
        <v>0</v>
      </c>
      <c r="S191" s="57">
        <v>0</v>
      </c>
      <c r="T191" s="58">
        <f>S191*H131</f>
        <v>0</v>
      </c>
      <c r="U191" s="1"/>
      <c r="V191" s="1"/>
      <c r="W191" s="1"/>
      <c r="X191" s="9"/>
      <c r="Y191" s="1"/>
      <c r="Z191" s="1"/>
      <c r="AA191" s="1"/>
      <c r="AB191" s="9"/>
      <c r="AC191" s="9"/>
      <c r="AD191" s="9"/>
      <c r="AR191" s="9"/>
      <c r="AS191" s="9"/>
      <c r="AT191" s="69"/>
      <c r="AU191" s="69"/>
      <c r="AV191" s="9"/>
      <c r="AW191" s="9"/>
      <c r="AX191" s="9"/>
      <c r="AY191" s="69"/>
      <c r="AZ191" s="9"/>
      <c r="BA191" s="9"/>
      <c r="BB191" s="9"/>
      <c r="BC191" s="9"/>
      <c r="BD191" s="9"/>
      <c r="BE191" s="9"/>
      <c r="BF191" s="9"/>
      <c r="BG191" s="9"/>
      <c r="BH191" s="9"/>
      <c r="BI191" s="9"/>
      <c r="BJ191" s="9"/>
      <c r="BK191" s="9"/>
      <c r="BL191" s="9"/>
      <c r="BM191" s="9"/>
      <c r="BN191" s="9"/>
    </row>
    <row r="192" spans="1:66" s="9" customFormat="1" ht="12" x14ac:dyDescent="0.2">
      <c r="A192" s="1"/>
      <c r="B192" s="97"/>
      <c r="C192" s="146">
        <v>36</v>
      </c>
      <c r="D192" s="146"/>
      <c r="E192" s="140" t="s">
        <v>178</v>
      </c>
      <c r="F192" s="141" t="s">
        <v>180</v>
      </c>
      <c r="G192" s="149" t="s">
        <v>164</v>
      </c>
      <c r="H192" s="150">
        <v>4</v>
      </c>
      <c r="I192" s="137"/>
      <c r="J192" s="54">
        <f>ROUND(H192*I192,2)</f>
        <v>0</v>
      </c>
      <c r="K192" s="159" t="s">
        <v>177</v>
      </c>
      <c r="L192" s="8"/>
      <c r="M192" s="63"/>
      <c r="N192" s="7"/>
      <c r="O192" s="7"/>
      <c r="P192" s="7"/>
      <c r="Q192" s="7"/>
      <c r="R192" s="7"/>
      <c r="S192" s="7"/>
      <c r="T192" s="64"/>
      <c r="U192" s="7"/>
      <c r="V192" s="7"/>
      <c r="W192" s="7"/>
      <c r="X192" s="1"/>
      <c r="Y192" s="1"/>
      <c r="Z192" s="1"/>
      <c r="AA192" s="1"/>
      <c r="AB192" s="8"/>
      <c r="AC192" s="8"/>
      <c r="AD192" s="8"/>
      <c r="AE192" s="8"/>
      <c r="AF192" s="8"/>
      <c r="AG192" s="8"/>
      <c r="AH192" s="8"/>
      <c r="AI192" s="8"/>
      <c r="AJ192" s="8"/>
      <c r="AK192" s="8"/>
      <c r="AL192" s="8"/>
      <c r="AM192" s="8"/>
      <c r="AN192" s="8"/>
      <c r="AO192" s="8"/>
      <c r="AR192" s="59"/>
      <c r="AS192" s="1"/>
      <c r="AT192" s="59"/>
      <c r="AU192" s="59"/>
      <c r="AV192" s="1"/>
      <c r="AW192" s="1"/>
      <c r="AX192" s="1"/>
      <c r="AY192" s="10"/>
      <c r="AZ192" s="1"/>
      <c r="BA192" s="1"/>
      <c r="BB192" s="1"/>
      <c r="BC192" s="1"/>
      <c r="BD192" s="1"/>
      <c r="BE192" s="60"/>
      <c r="BF192" s="60"/>
      <c r="BG192" s="60"/>
      <c r="BH192" s="60"/>
      <c r="BI192" s="60"/>
      <c r="BJ192" s="10"/>
      <c r="BK192" s="60"/>
      <c r="BL192" s="10"/>
      <c r="BM192" s="59"/>
      <c r="BN192" s="1"/>
    </row>
    <row r="193" spans="1:66" s="8" customFormat="1" ht="19.5" x14ac:dyDescent="0.2">
      <c r="A193" s="1"/>
      <c r="B193" s="103"/>
      <c r="C193" s="1"/>
      <c r="D193" s="98"/>
      <c r="E193" s="1"/>
      <c r="F193" s="99" t="s">
        <v>169</v>
      </c>
      <c r="G193" s="1"/>
      <c r="H193" s="1"/>
      <c r="I193" s="1"/>
      <c r="J193" s="1"/>
      <c r="K193" s="86"/>
      <c r="M193" s="67"/>
      <c r="T193" s="68"/>
      <c r="Y193" s="1"/>
      <c r="Z193" s="1"/>
      <c r="AA193" s="1"/>
      <c r="AB193" s="9"/>
      <c r="AC193" s="9"/>
      <c r="AD193" s="9"/>
      <c r="AL193" s="9"/>
      <c r="AM193" s="9"/>
      <c r="AN193" s="9"/>
      <c r="AO193" s="9"/>
      <c r="AP193" s="1"/>
      <c r="AQ193" s="1"/>
      <c r="AR193" s="1"/>
      <c r="AS193" s="1"/>
      <c r="AT193" s="10"/>
      <c r="AU193" s="10"/>
      <c r="AV193" s="1"/>
      <c r="AW193" s="1"/>
      <c r="AX193" s="1"/>
      <c r="AY193" s="1"/>
      <c r="AZ193" s="1"/>
      <c r="BA193" s="1"/>
      <c r="BB193" s="1"/>
      <c r="BC193" s="1"/>
      <c r="BD193" s="1"/>
      <c r="BE193" s="1"/>
      <c r="BF193" s="1"/>
      <c r="BG193" s="1"/>
      <c r="BH193" s="1"/>
      <c r="BI193" s="1"/>
      <c r="BJ193" s="1"/>
      <c r="BK193" s="1"/>
      <c r="BL193" s="1"/>
      <c r="BM193" s="1"/>
      <c r="BN193" s="1"/>
    </row>
    <row r="194" spans="1:66" s="8" customFormat="1" x14ac:dyDescent="0.2">
      <c r="A194" s="1"/>
      <c r="B194" s="85"/>
      <c r="D194" s="98"/>
      <c r="E194" s="66" t="s">
        <v>0</v>
      </c>
      <c r="F194" s="100" t="s">
        <v>179</v>
      </c>
      <c r="G194" s="8">
        <v>4</v>
      </c>
      <c r="H194" s="101"/>
      <c r="K194" s="102"/>
      <c r="M194" s="63"/>
      <c r="N194" s="7"/>
      <c r="O194" s="7"/>
      <c r="P194" s="7"/>
      <c r="Q194" s="7"/>
      <c r="R194" s="7"/>
      <c r="S194" s="7"/>
      <c r="T194" s="64"/>
      <c r="U194" s="7"/>
      <c r="V194" s="7"/>
      <c r="W194" s="7"/>
      <c r="X194" s="9"/>
      <c r="Y194" s="1"/>
      <c r="Z194" s="1"/>
      <c r="AA194" s="1"/>
      <c r="AB194" s="1"/>
      <c r="AC194" s="1"/>
      <c r="AD194" s="1"/>
      <c r="AE194" s="9"/>
      <c r="AF194" s="9"/>
      <c r="AG194" s="9"/>
      <c r="AH194" s="9"/>
      <c r="AI194" s="9"/>
      <c r="AJ194" s="9"/>
      <c r="AL194" s="1"/>
      <c r="AM194" s="1"/>
      <c r="AN194" s="1"/>
      <c r="AO194" s="1"/>
      <c r="AP194" s="1"/>
      <c r="AQ194" s="1"/>
      <c r="AT194" s="66"/>
      <c r="AU194" s="66"/>
      <c r="AY194" s="66"/>
    </row>
    <row r="195" spans="1:66" s="8" customFormat="1" x14ac:dyDescent="0.2">
      <c r="A195" s="1"/>
      <c r="B195" s="108"/>
      <c r="C195" s="9"/>
      <c r="D195" s="98"/>
      <c r="E195" s="69" t="s">
        <v>0</v>
      </c>
      <c r="F195" s="104" t="s">
        <v>52</v>
      </c>
      <c r="G195" s="8">
        <v>4</v>
      </c>
      <c r="H195" s="105"/>
      <c r="I195" s="9"/>
      <c r="J195" s="9"/>
      <c r="K195" s="106"/>
      <c r="M195" s="67"/>
      <c r="T195" s="68"/>
      <c r="X195" s="6"/>
      <c r="AK195" s="9"/>
      <c r="AL195" s="1"/>
      <c r="AM195" s="1"/>
      <c r="AN195" s="1"/>
      <c r="AO195" s="1"/>
      <c r="AR195" s="9"/>
      <c r="AS195" s="9"/>
      <c r="AT195" s="69"/>
      <c r="AU195" s="69"/>
      <c r="AV195" s="9"/>
      <c r="AW195" s="9"/>
      <c r="AX195" s="9"/>
      <c r="AY195" s="69"/>
      <c r="AZ195" s="9"/>
      <c r="BA195" s="9"/>
      <c r="BB195" s="9"/>
      <c r="BC195" s="9"/>
      <c r="BD195" s="9"/>
      <c r="BE195" s="9"/>
      <c r="BF195" s="9"/>
      <c r="BG195" s="9"/>
      <c r="BH195" s="9"/>
      <c r="BI195" s="9"/>
      <c r="BJ195" s="9"/>
      <c r="BK195" s="9"/>
      <c r="BL195" s="9"/>
      <c r="BM195" s="9"/>
      <c r="BN195" s="9"/>
    </row>
    <row r="196" spans="1:66" s="8" customFormat="1" ht="22.5" x14ac:dyDescent="0.2">
      <c r="A196" s="1"/>
      <c r="B196" s="97"/>
      <c r="C196" s="146">
        <v>37</v>
      </c>
      <c r="D196" s="146"/>
      <c r="E196" s="140"/>
      <c r="F196" s="141" t="s">
        <v>184</v>
      </c>
      <c r="G196" s="149" t="s">
        <v>164</v>
      </c>
      <c r="H196" s="150">
        <v>2</v>
      </c>
      <c r="I196" s="137"/>
      <c r="J196" s="54">
        <f>ROUND(H196*I196,2)</f>
        <v>0</v>
      </c>
      <c r="K196" s="159" t="s">
        <v>177</v>
      </c>
      <c r="M196" s="70"/>
      <c r="N196" s="9"/>
      <c r="O196" s="9"/>
      <c r="P196" s="9"/>
      <c r="Q196" s="9"/>
      <c r="R196" s="9"/>
      <c r="S196" s="9"/>
      <c r="T196" s="71"/>
      <c r="U196" s="9"/>
      <c r="V196" s="9"/>
      <c r="W196" s="9"/>
      <c r="X196" s="1"/>
      <c r="Y196" s="9"/>
      <c r="Z196" s="9"/>
      <c r="AA196" s="9"/>
      <c r="AB196" s="9"/>
      <c r="AC196" s="9"/>
      <c r="AD196" s="9"/>
      <c r="AE196" s="9"/>
      <c r="AF196" s="9"/>
      <c r="AG196" s="9"/>
      <c r="AH196" s="9"/>
      <c r="AI196" s="9"/>
      <c r="AJ196" s="9"/>
      <c r="AR196" s="59"/>
      <c r="AS196" s="1"/>
      <c r="AT196" s="59"/>
      <c r="AU196" s="59"/>
      <c r="AV196" s="1"/>
      <c r="AW196" s="1"/>
      <c r="AX196" s="1"/>
      <c r="AY196" s="10"/>
      <c r="AZ196" s="1"/>
      <c r="BA196" s="1"/>
      <c r="BB196" s="1"/>
      <c r="BC196" s="1"/>
      <c r="BD196" s="1"/>
      <c r="BE196" s="60"/>
      <c r="BF196" s="60"/>
      <c r="BG196" s="60"/>
      <c r="BH196" s="60"/>
      <c r="BI196" s="60"/>
      <c r="BJ196" s="10"/>
      <c r="BK196" s="60"/>
      <c r="BL196" s="10"/>
      <c r="BM196" s="59"/>
      <c r="BN196" s="1"/>
    </row>
    <row r="197" spans="1:66" s="8" customFormat="1" ht="19.5" x14ac:dyDescent="0.2">
      <c r="A197" s="1"/>
      <c r="B197" s="103"/>
      <c r="C197" s="1"/>
      <c r="D197" s="98"/>
      <c r="E197" s="1"/>
      <c r="F197" s="99" t="s">
        <v>182</v>
      </c>
      <c r="G197" s="1"/>
      <c r="H197" s="1"/>
      <c r="I197" s="1"/>
      <c r="J197" s="1"/>
      <c r="K197" s="86"/>
      <c r="M197" s="55" t="s">
        <v>0</v>
      </c>
      <c r="N197" s="56" t="s">
        <v>11</v>
      </c>
      <c r="O197" s="57">
        <v>0.307</v>
      </c>
      <c r="P197" s="57">
        <f>O197*H135</f>
        <v>4.9119999999999999</v>
      </c>
      <c r="Q197" s="57">
        <v>0</v>
      </c>
      <c r="R197" s="57">
        <f>Q197*H135</f>
        <v>0</v>
      </c>
      <c r="S197" s="57">
        <v>0</v>
      </c>
      <c r="T197" s="58">
        <f>S197*H135</f>
        <v>0</v>
      </c>
      <c r="U197" s="1"/>
      <c r="V197" s="1"/>
      <c r="W197" s="1"/>
      <c r="X197" s="7"/>
      <c r="Y197" s="1"/>
      <c r="Z197" s="1"/>
      <c r="AA197" s="1"/>
      <c r="AB197" s="1"/>
      <c r="AC197" s="1"/>
      <c r="AD197" s="1"/>
      <c r="AE197" s="1"/>
      <c r="AF197" s="1"/>
      <c r="AG197" s="1"/>
      <c r="AH197" s="1"/>
      <c r="AI197" s="1"/>
      <c r="AJ197" s="1"/>
      <c r="AK197" s="9"/>
      <c r="AP197" s="9"/>
      <c r="AQ197" s="9"/>
      <c r="AT197" s="66"/>
      <c r="AU197" s="66"/>
      <c r="AY197" s="66"/>
    </row>
    <row r="198" spans="1:66" s="8" customFormat="1" x14ac:dyDescent="0.2">
      <c r="A198" s="1"/>
      <c r="B198" s="85"/>
      <c r="D198" s="98"/>
      <c r="E198" s="66" t="s">
        <v>0</v>
      </c>
      <c r="F198" s="100" t="s">
        <v>183</v>
      </c>
      <c r="G198" s="8">
        <v>2</v>
      </c>
      <c r="H198" s="101"/>
      <c r="K198" s="102"/>
      <c r="M198" s="61"/>
      <c r="N198" s="1"/>
      <c r="O198" s="1"/>
      <c r="P198" s="1"/>
      <c r="Q198" s="1"/>
      <c r="R198" s="1"/>
      <c r="S198" s="1"/>
      <c r="T198" s="22"/>
      <c r="U198" s="1"/>
      <c r="V198" s="1"/>
      <c r="W198" s="1"/>
      <c r="AB198" s="1"/>
      <c r="AC198" s="1"/>
      <c r="AD198" s="1"/>
      <c r="AK198" s="1"/>
      <c r="AL198" s="9"/>
      <c r="AM198" s="9"/>
      <c r="AN198" s="9"/>
      <c r="AO198" s="9"/>
      <c r="AP198" s="1"/>
      <c r="AQ198" s="1"/>
      <c r="AR198" s="9"/>
      <c r="AS198" s="9"/>
      <c r="AT198" s="69"/>
      <c r="AU198" s="69"/>
      <c r="AV198" s="9"/>
      <c r="AW198" s="9"/>
      <c r="AX198" s="9"/>
      <c r="AY198" s="69"/>
      <c r="AZ198" s="9"/>
      <c r="BA198" s="9"/>
      <c r="BB198" s="9"/>
      <c r="BC198" s="9"/>
      <c r="BD198" s="9"/>
      <c r="BE198" s="9"/>
      <c r="BF198" s="9"/>
      <c r="BG198" s="9"/>
      <c r="BH198" s="9"/>
      <c r="BI198" s="9"/>
      <c r="BJ198" s="9"/>
      <c r="BK198" s="9"/>
      <c r="BL198" s="9"/>
      <c r="BM198" s="9"/>
      <c r="BN198" s="9"/>
    </row>
    <row r="199" spans="1:66" s="9" customFormat="1" ht="12" x14ac:dyDescent="0.2">
      <c r="A199" s="1"/>
      <c r="B199" s="108"/>
      <c r="D199" s="98"/>
      <c r="E199" s="69" t="s">
        <v>0</v>
      </c>
      <c r="F199" s="104" t="s">
        <v>52</v>
      </c>
      <c r="G199" s="8">
        <v>2</v>
      </c>
      <c r="H199" s="105"/>
      <c r="K199" s="106"/>
      <c r="L199" s="8"/>
      <c r="M199" s="63"/>
      <c r="N199" s="7"/>
      <c r="O199" s="7"/>
      <c r="P199" s="7"/>
      <c r="Q199" s="7"/>
      <c r="R199" s="7"/>
      <c r="S199" s="7"/>
      <c r="T199" s="64"/>
      <c r="U199" s="7"/>
      <c r="V199" s="7"/>
      <c r="W199" s="7"/>
      <c r="X199" s="7"/>
      <c r="AB199" s="8"/>
      <c r="AC199" s="8"/>
      <c r="AD199" s="8"/>
      <c r="AK199" s="8"/>
      <c r="AL199" s="1"/>
      <c r="AM199" s="1"/>
      <c r="AN199" s="1"/>
      <c r="AO199" s="1"/>
      <c r="AP199" s="1"/>
      <c r="AQ199" s="1"/>
      <c r="AR199" s="59"/>
      <c r="AS199" s="1"/>
      <c r="AT199" s="59"/>
      <c r="AU199" s="59"/>
      <c r="AV199" s="1"/>
      <c r="AW199" s="1"/>
      <c r="AX199" s="1"/>
      <c r="AY199" s="10"/>
      <c r="AZ199" s="1"/>
      <c r="BA199" s="1"/>
      <c r="BB199" s="1"/>
      <c r="BC199" s="1"/>
      <c r="BD199" s="1"/>
      <c r="BE199" s="60"/>
      <c r="BF199" s="60"/>
      <c r="BG199" s="60"/>
      <c r="BH199" s="60"/>
      <c r="BI199" s="60"/>
      <c r="BJ199" s="10"/>
      <c r="BK199" s="60"/>
      <c r="BL199" s="10"/>
      <c r="BM199" s="59"/>
      <c r="BN199" s="1"/>
    </row>
    <row r="200" spans="1:66" s="8" customFormat="1" ht="22.5" x14ac:dyDescent="0.2">
      <c r="A200" s="1"/>
      <c r="B200" s="97"/>
      <c r="C200" s="146">
        <v>38</v>
      </c>
      <c r="D200" s="146"/>
      <c r="E200" s="140" t="s">
        <v>132</v>
      </c>
      <c r="F200" s="141" t="s">
        <v>185</v>
      </c>
      <c r="G200" s="149" t="s">
        <v>164</v>
      </c>
      <c r="H200" s="150">
        <v>1</v>
      </c>
      <c r="I200" s="137"/>
      <c r="J200" s="54">
        <f>ROUND(H200*I200,2)</f>
        <v>0</v>
      </c>
      <c r="K200" s="159"/>
      <c r="M200" s="67"/>
      <c r="T200" s="68"/>
      <c r="Y200" s="6"/>
      <c r="Z200" s="6"/>
      <c r="AA200" s="6"/>
      <c r="AB200" s="9"/>
      <c r="AC200" s="9"/>
      <c r="AD200" s="9"/>
      <c r="AE200" s="1"/>
      <c r="AF200" s="1"/>
      <c r="AG200" s="1"/>
      <c r="AH200" s="1"/>
      <c r="AI200" s="1"/>
      <c r="AJ200" s="1"/>
      <c r="AK200" s="9"/>
      <c r="AL200" s="1"/>
      <c r="AM200" s="1"/>
      <c r="AN200" s="1"/>
      <c r="AO200" s="1"/>
      <c r="AR200" s="1"/>
      <c r="AS200" s="1"/>
      <c r="AT200" s="10"/>
      <c r="AU200" s="10"/>
      <c r="AV200" s="1"/>
      <c r="AW200" s="1"/>
      <c r="AX200" s="1"/>
      <c r="AY200" s="1"/>
      <c r="AZ200" s="1"/>
      <c r="BA200" s="1"/>
      <c r="BB200" s="1"/>
      <c r="BC200" s="1"/>
      <c r="BD200" s="1"/>
      <c r="BE200" s="1"/>
      <c r="BF200" s="1"/>
      <c r="BG200" s="1"/>
      <c r="BH200" s="1"/>
      <c r="BI200" s="1"/>
      <c r="BJ200" s="1"/>
      <c r="BK200" s="1"/>
      <c r="BL200" s="1"/>
      <c r="BM200" s="1"/>
      <c r="BN200" s="1"/>
    </row>
    <row r="201" spans="1:66" s="9" customFormat="1" ht="39" x14ac:dyDescent="0.2">
      <c r="A201" s="1"/>
      <c r="B201" s="103"/>
      <c r="C201" s="1"/>
      <c r="D201" s="98"/>
      <c r="E201" s="1"/>
      <c r="F201" s="99" t="s">
        <v>186</v>
      </c>
      <c r="G201" s="1"/>
      <c r="H201" s="1"/>
      <c r="I201" s="1"/>
      <c r="J201" s="1"/>
      <c r="K201" s="86"/>
      <c r="L201" s="8"/>
      <c r="M201" s="70"/>
      <c r="T201" s="71"/>
      <c r="Y201" s="1"/>
      <c r="Z201" s="1"/>
      <c r="AA201" s="1"/>
      <c r="AB201" s="1"/>
      <c r="AC201" s="1"/>
      <c r="AD201" s="1"/>
      <c r="AE201" s="1"/>
      <c r="AF201" s="1"/>
      <c r="AG201" s="1"/>
      <c r="AH201" s="1"/>
      <c r="AI201" s="1"/>
      <c r="AJ201" s="1"/>
      <c r="AK201" s="1"/>
      <c r="AL201" s="8"/>
      <c r="AM201" s="8"/>
      <c r="AN201" s="8"/>
      <c r="AO201" s="8"/>
      <c r="AP201" s="8"/>
      <c r="AQ201" s="8"/>
      <c r="AR201" s="8"/>
      <c r="AS201" s="8"/>
      <c r="AT201" s="66"/>
      <c r="AU201" s="66"/>
      <c r="AV201" s="8"/>
      <c r="AW201" s="8"/>
      <c r="AX201" s="8"/>
      <c r="AY201" s="66"/>
      <c r="AZ201" s="8"/>
      <c r="BA201" s="8"/>
      <c r="BB201" s="8"/>
      <c r="BC201" s="8"/>
      <c r="BD201" s="8"/>
      <c r="BE201" s="8"/>
      <c r="BF201" s="8"/>
      <c r="BG201" s="8"/>
      <c r="BH201" s="8"/>
      <c r="BI201" s="8"/>
      <c r="BJ201" s="8"/>
      <c r="BK201" s="8"/>
      <c r="BL201" s="8"/>
      <c r="BM201" s="8"/>
      <c r="BN201" s="8"/>
    </row>
    <row r="202" spans="1:66" s="1" customFormat="1" ht="49.15" customHeight="1" x14ac:dyDescent="0.2">
      <c r="B202" s="85"/>
      <c r="C202" s="8"/>
      <c r="D202" s="98"/>
      <c r="E202" s="66" t="s">
        <v>0</v>
      </c>
      <c r="F202" s="100" t="s">
        <v>154</v>
      </c>
      <c r="G202" s="8">
        <v>6.45</v>
      </c>
      <c r="H202" s="101"/>
      <c r="I202" s="8"/>
      <c r="J202" s="8"/>
      <c r="K202" s="102"/>
      <c r="L202" s="8"/>
      <c r="M202" s="55" t="s">
        <v>0</v>
      </c>
      <c r="N202" s="56" t="s">
        <v>11</v>
      </c>
      <c r="O202" s="57">
        <v>4.0000000000000001E-3</v>
      </c>
      <c r="P202" s="57">
        <f>O202*H139</f>
        <v>6.4000000000000001E-2</v>
      </c>
      <c r="Q202" s="57">
        <v>0</v>
      </c>
      <c r="R202" s="57">
        <f>Q202*H139</f>
        <v>0</v>
      </c>
      <c r="S202" s="57">
        <v>0</v>
      </c>
      <c r="T202" s="58">
        <f>S202*H139</f>
        <v>0</v>
      </c>
      <c r="Y202" s="7"/>
      <c r="Z202" s="7"/>
      <c r="AA202" s="7"/>
      <c r="AE202" s="8"/>
      <c r="AF202" s="8"/>
      <c r="AG202" s="8"/>
      <c r="AH202" s="8"/>
      <c r="AI202" s="8"/>
      <c r="AJ202" s="8"/>
      <c r="AL202" s="9"/>
      <c r="AM202" s="9"/>
      <c r="AN202" s="9"/>
      <c r="AO202" s="9"/>
      <c r="AP202" s="9"/>
      <c r="AQ202" s="9"/>
      <c r="AR202" s="9"/>
      <c r="AS202" s="9"/>
      <c r="AT202" s="69"/>
      <c r="AU202" s="69"/>
      <c r="AV202" s="9"/>
      <c r="AW202" s="9"/>
      <c r="AX202" s="9"/>
      <c r="AY202" s="69"/>
      <c r="AZ202" s="9"/>
      <c r="BA202" s="9"/>
      <c r="BB202" s="9"/>
      <c r="BC202" s="9"/>
      <c r="BD202" s="9"/>
      <c r="BE202" s="9"/>
      <c r="BF202" s="9"/>
      <c r="BG202" s="9"/>
      <c r="BH202" s="9"/>
      <c r="BI202" s="9"/>
      <c r="BJ202" s="9"/>
      <c r="BK202" s="9"/>
      <c r="BL202" s="9"/>
      <c r="BM202" s="9"/>
      <c r="BN202" s="9"/>
    </row>
    <row r="203" spans="1:66" s="1" customFormat="1" ht="12" x14ac:dyDescent="0.2">
      <c r="B203" s="108"/>
      <c r="C203" s="9"/>
      <c r="D203" s="98"/>
      <c r="E203" s="69" t="s">
        <v>0</v>
      </c>
      <c r="F203" s="104" t="s">
        <v>52</v>
      </c>
      <c r="G203" s="8">
        <v>6.45</v>
      </c>
      <c r="H203" s="105"/>
      <c r="I203" s="9"/>
      <c r="J203" s="9"/>
      <c r="K203" s="106"/>
      <c r="L203" s="8"/>
      <c r="M203" s="63"/>
      <c r="N203" s="7"/>
      <c r="O203" s="7"/>
      <c r="P203" s="7"/>
      <c r="Q203" s="7"/>
      <c r="R203" s="7"/>
      <c r="S203" s="7"/>
      <c r="T203" s="64"/>
      <c r="U203" s="7"/>
      <c r="V203" s="7"/>
      <c r="W203" s="7"/>
      <c r="Y203" s="8"/>
      <c r="Z203" s="8"/>
      <c r="AA203" s="8"/>
      <c r="AB203" s="7"/>
      <c r="AC203" s="7"/>
      <c r="AD203" s="7"/>
      <c r="AE203" s="9"/>
      <c r="AF203" s="9"/>
      <c r="AG203" s="9"/>
      <c r="AH203" s="9"/>
      <c r="AI203" s="9"/>
      <c r="AJ203" s="9"/>
      <c r="AK203" s="8"/>
      <c r="AR203" s="59"/>
      <c r="AT203" s="59"/>
      <c r="AU203" s="59"/>
      <c r="AY203" s="10"/>
      <c r="BE203" s="60"/>
      <c r="BF203" s="60"/>
      <c r="BG203" s="60"/>
      <c r="BH203" s="60"/>
      <c r="BI203" s="60"/>
      <c r="BJ203" s="10"/>
      <c r="BK203" s="60"/>
      <c r="BL203" s="10"/>
      <c r="BM203" s="59"/>
    </row>
    <row r="204" spans="1:66" s="8" customFormat="1" ht="24" x14ac:dyDescent="0.2">
      <c r="A204" s="1"/>
      <c r="B204" s="97"/>
      <c r="C204" s="146">
        <v>39</v>
      </c>
      <c r="D204" s="146"/>
      <c r="E204" s="147" t="s">
        <v>88</v>
      </c>
      <c r="F204" s="148" t="s">
        <v>89</v>
      </c>
      <c r="G204" s="149" t="s">
        <v>68</v>
      </c>
      <c r="H204" s="150">
        <v>1</v>
      </c>
      <c r="I204" s="137"/>
      <c r="J204" s="54">
        <f>ROUND(H204*I204,2)</f>
        <v>0</v>
      </c>
      <c r="K204" s="159" t="s">
        <v>50</v>
      </c>
      <c r="M204" s="67"/>
      <c r="T204" s="68"/>
      <c r="X204" s="7"/>
      <c r="Y204" s="7"/>
      <c r="Z204" s="7"/>
      <c r="AA204" s="7"/>
      <c r="AE204" s="1"/>
      <c r="AF204" s="1"/>
      <c r="AG204" s="1"/>
      <c r="AH204" s="1"/>
      <c r="AI204" s="1"/>
      <c r="AJ204" s="1"/>
      <c r="AK204" s="9"/>
      <c r="AL204" s="1"/>
      <c r="AM204" s="1"/>
      <c r="AN204" s="1"/>
      <c r="AO204" s="1"/>
      <c r="AP204" s="1"/>
      <c r="AQ204" s="1"/>
      <c r="AT204" s="66"/>
      <c r="AU204" s="66"/>
      <c r="AY204" s="66"/>
    </row>
    <row r="205" spans="1:66" s="9" customFormat="1" ht="165.75" x14ac:dyDescent="0.2">
      <c r="A205" s="1"/>
      <c r="B205" s="103"/>
      <c r="C205" s="1"/>
      <c r="D205" s="98"/>
      <c r="E205" s="1"/>
      <c r="F205" s="99" t="s">
        <v>90</v>
      </c>
      <c r="G205" s="1"/>
      <c r="H205" s="1"/>
      <c r="I205" s="1"/>
      <c r="J205" s="1"/>
      <c r="K205" s="86"/>
      <c r="L205" s="8"/>
      <c r="M205" s="70"/>
      <c r="T205" s="71"/>
      <c r="X205" s="8"/>
      <c r="Y205" s="8"/>
      <c r="Z205" s="8"/>
      <c r="AA205" s="8"/>
      <c r="AB205" s="7"/>
      <c r="AC205" s="7"/>
      <c r="AD205" s="7"/>
      <c r="AE205" s="1"/>
      <c r="AF205" s="1"/>
      <c r="AG205" s="1"/>
      <c r="AH205" s="1"/>
      <c r="AI205" s="1"/>
      <c r="AJ205" s="1"/>
      <c r="AK205" s="1"/>
      <c r="AL205" s="8"/>
      <c r="AM205" s="8"/>
      <c r="AN205" s="8"/>
      <c r="AO205" s="8"/>
      <c r="AP205" s="8"/>
      <c r="AQ205" s="8"/>
      <c r="AT205" s="69"/>
      <c r="AU205" s="69"/>
      <c r="AY205" s="69"/>
    </row>
    <row r="206" spans="1:66" s="1" customFormat="1" ht="49.15" customHeight="1" x14ac:dyDescent="0.2">
      <c r="B206" s="85"/>
      <c r="C206" s="151">
        <v>40</v>
      </c>
      <c r="D206" s="151"/>
      <c r="E206" s="152" t="s">
        <v>91</v>
      </c>
      <c r="F206" s="153" t="s">
        <v>92</v>
      </c>
      <c r="G206" s="154" t="s">
        <v>68</v>
      </c>
      <c r="H206" s="155">
        <v>1</v>
      </c>
      <c r="I206" s="156"/>
      <c r="J206" s="54">
        <f>ROUND(H206*I206,2)</f>
        <v>0</v>
      </c>
      <c r="K206" s="160" t="s">
        <v>0</v>
      </c>
      <c r="L206" s="8"/>
      <c r="M206" s="55" t="s">
        <v>0</v>
      </c>
      <c r="N206" s="56" t="s">
        <v>11</v>
      </c>
      <c r="O206" s="57">
        <v>2E-3</v>
      </c>
      <c r="P206" s="57">
        <f>O206*H143</f>
        <v>3.2000000000000001E-2</v>
      </c>
      <c r="Q206" s="57">
        <v>0</v>
      </c>
      <c r="R206" s="57">
        <f>Q206*H143</f>
        <v>0</v>
      </c>
      <c r="S206" s="57">
        <v>0</v>
      </c>
      <c r="T206" s="58">
        <f>S206*H143</f>
        <v>0</v>
      </c>
      <c r="X206" s="9"/>
      <c r="Y206" s="9"/>
      <c r="Z206" s="9"/>
      <c r="AA206" s="9"/>
      <c r="AB206" s="8"/>
      <c r="AC206" s="8"/>
      <c r="AD206" s="8"/>
      <c r="AE206" s="7"/>
      <c r="AF206" s="7"/>
      <c r="AG206" s="7"/>
      <c r="AH206" s="7"/>
      <c r="AI206" s="7"/>
      <c r="AJ206" s="7"/>
      <c r="AL206" s="9"/>
      <c r="AM206" s="9"/>
      <c r="AN206" s="9"/>
      <c r="AO206" s="9"/>
      <c r="AP206" s="9"/>
      <c r="AQ206" s="9"/>
      <c r="AR206" s="59"/>
      <c r="AT206" s="59"/>
      <c r="AU206" s="59"/>
      <c r="AY206" s="10"/>
      <c r="BE206" s="60"/>
      <c r="BF206" s="60"/>
      <c r="BG206" s="60"/>
      <c r="BH206" s="60"/>
      <c r="BI206" s="60"/>
      <c r="BJ206" s="10"/>
      <c r="BK206" s="60"/>
      <c r="BL206" s="10"/>
      <c r="BM206" s="59"/>
    </row>
    <row r="207" spans="1:66" s="1" customFormat="1" ht="12" x14ac:dyDescent="0.2">
      <c r="B207" s="103"/>
      <c r="C207" s="146">
        <v>41</v>
      </c>
      <c r="D207" s="146"/>
      <c r="E207" s="140" t="s">
        <v>188</v>
      </c>
      <c r="F207" s="141" t="s">
        <v>187</v>
      </c>
      <c r="G207" s="149" t="s">
        <v>20</v>
      </c>
      <c r="H207" s="150">
        <v>9</v>
      </c>
      <c r="I207" s="137"/>
      <c r="J207" s="54">
        <f>ROUND(H207*I207,2)</f>
        <v>0</v>
      </c>
      <c r="K207" s="159"/>
      <c r="L207" s="8"/>
      <c r="M207" s="63"/>
      <c r="N207" s="7"/>
      <c r="O207" s="7"/>
      <c r="P207" s="7"/>
      <c r="Q207" s="7"/>
      <c r="R207" s="7"/>
      <c r="S207" s="7"/>
      <c r="T207" s="64"/>
      <c r="U207" s="7"/>
      <c r="V207" s="7"/>
      <c r="W207" s="7"/>
      <c r="AB207" s="9"/>
      <c r="AC207" s="9"/>
      <c r="AD207" s="9"/>
      <c r="AE207" s="8"/>
      <c r="AF207" s="8"/>
      <c r="AG207" s="8"/>
      <c r="AH207" s="8"/>
      <c r="AI207" s="8"/>
      <c r="AJ207" s="8"/>
      <c r="AK207" s="7"/>
      <c r="AT207" s="10"/>
      <c r="AU207" s="10"/>
    </row>
    <row r="208" spans="1:66" s="8" customFormat="1" ht="19.5" x14ac:dyDescent="0.2">
      <c r="A208" s="1"/>
      <c r="B208" s="103"/>
      <c r="C208" s="1"/>
      <c r="D208" s="98"/>
      <c r="E208" s="1"/>
      <c r="F208" s="99" t="s">
        <v>182</v>
      </c>
      <c r="G208" s="1"/>
      <c r="H208" s="1"/>
      <c r="I208" s="1"/>
      <c r="J208" s="1"/>
      <c r="K208" s="86"/>
      <c r="M208" s="67"/>
      <c r="T208" s="68"/>
      <c r="X208" s="7"/>
      <c r="Y208" s="1"/>
      <c r="Z208" s="1"/>
      <c r="AA208" s="1"/>
      <c r="AB208" s="6"/>
      <c r="AC208" s="6"/>
      <c r="AD208" s="6"/>
      <c r="AE208" s="7"/>
      <c r="AF208" s="7"/>
      <c r="AG208" s="7"/>
      <c r="AH208" s="7"/>
      <c r="AI208" s="7"/>
      <c r="AJ208" s="7"/>
      <c r="AL208" s="1"/>
      <c r="AM208" s="1"/>
      <c r="AN208" s="1"/>
      <c r="AO208" s="1"/>
      <c r="AP208" s="1"/>
      <c r="AQ208" s="1"/>
      <c r="AT208" s="66"/>
      <c r="AU208" s="66"/>
      <c r="AY208" s="66"/>
    </row>
    <row r="209" spans="1:66" s="9" customFormat="1" x14ac:dyDescent="0.2">
      <c r="A209" s="1"/>
      <c r="B209" s="103"/>
      <c r="C209" s="8"/>
      <c r="D209" s="98"/>
      <c r="E209" s="66" t="s">
        <v>0</v>
      </c>
      <c r="F209" s="100" t="s">
        <v>189</v>
      </c>
      <c r="G209" s="8">
        <v>9</v>
      </c>
      <c r="H209" s="101"/>
      <c r="I209" s="8"/>
      <c r="J209" s="8"/>
      <c r="K209" s="102"/>
      <c r="L209" s="8"/>
      <c r="M209" s="70"/>
      <c r="T209" s="71"/>
      <c r="X209" s="8"/>
      <c r="Y209" s="7"/>
      <c r="Z209" s="7"/>
      <c r="AA209" s="7"/>
      <c r="AB209" s="1"/>
      <c r="AC209" s="1"/>
      <c r="AD209" s="1"/>
      <c r="AE209" s="8"/>
      <c r="AF209" s="8"/>
      <c r="AG209" s="8"/>
      <c r="AH209" s="8"/>
      <c r="AI209" s="8"/>
      <c r="AJ209" s="8"/>
      <c r="AK209" s="7"/>
      <c r="AL209" s="1"/>
      <c r="AM209" s="1"/>
      <c r="AN209" s="1"/>
      <c r="AO209" s="1"/>
      <c r="AP209" s="8"/>
      <c r="AQ209" s="8"/>
      <c r="AT209" s="69"/>
      <c r="AU209" s="69"/>
      <c r="AY209" s="69"/>
    </row>
    <row r="210" spans="1:66" s="1" customFormat="1" ht="49.15" customHeight="1" x14ac:dyDescent="0.2">
      <c r="B210" s="161"/>
      <c r="C210" s="162"/>
      <c r="D210" s="162"/>
      <c r="E210" s="162"/>
      <c r="F210" s="163" t="s">
        <v>52</v>
      </c>
      <c r="G210" s="115">
        <v>9</v>
      </c>
      <c r="H210" s="164"/>
      <c r="I210" s="114"/>
      <c r="J210" s="114"/>
      <c r="K210" s="165"/>
      <c r="L210" s="8"/>
      <c r="M210" s="55" t="s">
        <v>0</v>
      </c>
      <c r="N210" s="56" t="s">
        <v>11</v>
      </c>
      <c r="O210" s="57">
        <v>7.0999999999999994E-2</v>
      </c>
      <c r="P210" s="57">
        <f>O210*H147</f>
        <v>1.1359999999999999</v>
      </c>
      <c r="Q210" s="57">
        <v>0</v>
      </c>
      <c r="R210" s="57">
        <f>Q210*H147</f>
        <v>0</v>
      </c>
      <c r="S210" s="57">
        <v>0</v>
      </c>
      <c r="T210" s="58">
        <f>S210*H147</f>
        <v>0</v>
      </c>
      <c r="X210" s="9"/>
      <c r="Y210" s="8"/>
      <c r="Z210" s="8"/>
      <c r="AA210" s="8"/>
      <c r="AE210" s="9"/>
      <c r="AF210" s="9"/>
      <c r="AG210" s="9"/>
      <c r="AH210" s="9"/>
      <c r="AI210" s="9"/>
      <c r="AJ210" s="9"/>
      <c r="AK210" s="8"/>
      <c r="AL210" s="8"/>
      <c r="AM210" s="8"/>
      <c r="AN210" s="8"/>
      <c r="AO210" s="8"/>
      <c r="AP210" s="8"/>
      <c r="AQ210" s="8"/>
      <c r="AR210" s="59"/>
      <c r="AT210" s="59"/>
      <c r="AU210" s="59"/>
      <c r="AY210" s="10"/>
      <c r="BE210" s="60"/>
      <c r="BF210" s="60"/>
      <c r="BG210" s="60"/>
      <c r="BH210" s="60"/>
      <c r="BI210" s="60"/>
      <c r="BJ210" s="10"/>
      <c r="BK210" s="60"/>
      <c r="BL210" s="10"/>
      <c r="BM210" s="59"/>
    </row>
    <row r="211" spans="1:66" s="1" customFormat="1" ht="12" x14ac:dyDescent="0.2">
      <c r="B211" s="97"/>
      <c r="C211" s="146">
        <v>42</v>
      </c>
      <c r="D211" s="146"/>
      <c r="E211" s="140" t="s">
        <v>195</v>
      </c>
      <c r="F211" s="141" t="s">
        <v>193</v>
      </c>
      <c r="G211" s="149" t="s">
        <v>164</v>
      </c>
      <c r="H211" s="150">
        <v>8</v>
      </c>
      <c r="I211" s="137"/>
      <c r="J211" s="54">
        <f>ROUND(H211*I211,2)</f>
        <v>0</v>
      </c>
      <c r="K211" s="159" t="s">
        <v>177</v>
      </c>
    </row>
    <row r="212" spans="1:66" s="8" customFormat="1" ht="19.5" x14ac:dyDescent="0.2">
      <c r="A212" s="1"/>
      <c r="B212" s="103"/>
      <c r="C212" s="1"/>
      <c r="D212" s="98"/>
      <c r="E212" s="1"/>
      <c r="F212" s="99" t="s">
        <v>194</v>
      </c>
      <c r="G212" s="1"/>
      <c r="H212" s="1"/>
      <c r="I212" s="1"/>
      <c r="J212" s="1"/>
      <c r="K212" s="86"/>
    </row>
    <row r="213" spans="1:66" s="9" customFormat="1" x14ac:dyDescent="0.2">
      <c r="A213" s="1"/>
      <c r="B213" s="85"/>
      <c r="C213" s="8"/>
      <c r="D213" s="98"/>
      <c r="E213" s="66" t="s">
        <v>0</v>
      </c>
      <c r="F213" s="100" t="s">
        <v>196</v>
      </c>
      <c r="G213" s="8">
        <v>8</v>
      </c>
      <c r="H213" s="101"/>
      <c r="I213" s="8"/>
      <c r="J213" s="8"/>
      <c r="K213" s="102"/>
    </row>
    <row r="214" spans="1:66" s="1" customFormat="1" ht="49.15" customHeight="1" x14ac:dyDescent="0.2">
      <c r="B214" s="108"/>
      <c r="C214" s="9"/>
      <c r="D214" s="98"/>
      <c r="E214" s="69" t="s">
        <v>0</v>
      </c>
      <c r="F214" s="104" t="s">
        <v>52</v>
      </c>
      <c r="G214" s="8">
        <v>8</v>
      </c>
      <c r="H214" s="105"/>
      <c r="I214" s="9"/>
      <c r="J214" s="9"/>
      <c r="K214" s="106"/>
    </row>
    <row r="215" spans="1:66" s="1" customFormat="1" ht="12" x14ac:dyDescent="0.2">
      <c r="B215" s="97"/>
      <c r="C215" s="146">
        <v>43</v>
      </c>
      <c r="D215" s="146"/>
      <c r="E215" s="140" t="s">
        <v>132</v>
      </c>
      <c r="F215" s="141" t="s">
        <v>197</v>
      </c>
      <c r="G215" s="149" t="s">
        <v>164</v>
      </c>
      <c r="H215" s="150">
        <v>1</v>
      </c>
      <c r="I215" s="137"/>
      <c r="J215" s="54">
        <f>ROUND(H215*I215,2)</f>
        <v>0</v>
      </c>
      <c r="K215" s="159"/>
    </row>
    <row r="216" spans="1:66" s="8" customFormat="1" ht="19.5" x14ac:dyDescent="0.2">
      <c r="A216" s="1"/>
      <c r="B216" s="103"/>
      <c r="C216" s="1"/>
      <c r="D216" s="98"/>
      <c r="E216" s="1"/>
      <c r="F216" s="99" t="s">
        <v>198</v>
      </c>
      <c r="G216" s="1"/>
      <c r="H216" s="1"/>
      <c r="I216" s="1"/>
      <c r="J216" s="1"/>
      <c r="K216" s="86"/>
    </row>
    <row r="217" spans="1:66" s="9" customFormat="1" x14ac:dyDescent="0.2">
      <c r="A217" s="1"/>
      <c r="B217" s="85"/>
      <c r="C217" s="8"/>
      <c r="D217" s="98"/>
      <c r="E217" s="66" t="s">
        <v>0</v>
      </c>
      <c r="F217" s="100"/>
      <c r="G217" s="8"/>
      <c r="H217" s="101"/>
      <c r="I217" s="8"/>
      <c r="J217" s="8"/>
      <c r="K217" s="102"/>
      <c r="L217" s="8"/>
      <c r="M217" s="8"/>
      <c r="N217" s="8"/>
      <c r="O217" s="8"/>
      <c r="P217" s="8"/>
      <c r="Q217" s="8"/>
      <c r="R217" s="8"/>
      <c r="S217" s="8"/>
      <c r="T217" s="8"/>
      <c r="U217" s="8"/>
      <c r="V217" s="8"/>
      <c r="W217" s="8"/>
      <c r="X217" s="8"/>
      <c r="Y217" s="8"/>
      <c r="Z217" s="8"/>
      <c r="AA217" s="8"/>
      <c r="AB217" s="8"/>
      <c r="AC217" s="8"/>
      <c r="AD217" s="8"/>
      <c r="AE217" s="8"/>
      <c r="AF217" s="8"/>
      <c r="AG217" s="8"/>
      <c r="AH217" s="8"/>
      <c r="AI217" s="8"/>
      <c r="AJ217" s="8"/>
      <c r="AK217" s="8"/>
      <c r="AL217" s="8"/>
      <c r="AM217" s="8"/>
      <c r="AN217" s="8"/>
      <c r="AO217" s="8"/>
      <c r="AP217" s="8"/>
      <c r="AQ217" s="8"/>
      <c r="AR217" s="8"/>
      <c r="AS217" s="8"/>
      <c r="AT217" s="8"/>
      <c r="AU217" s="8"/>
      <c r="AV217" s="8"/>
      <c r="AW217" s="8"/>
      <c r="AX217" s="8"/>
      <c r="AY217" s="8"/>
      <c r="AZ217" s="8"/>
      <c r="BA217" s="8"/>
      <c r="BB217" s="8"/>
      <c r="BC217" s="8"/>
      <c r="BD217" s="8"/>
      <c r="BE217" s="8"/>
      <c r="BF217" s="8"/>
      <c r="BG217" s="8"/>
      <c r="BH217" s="8"/>
      <c r="BI217" s="8"/>
      <c r="BJ217" s="8"/>
      <c r="BK217" s="8"/>
      <c r="BL217" s="8"/>
      <c r="BM217" s="8"/>
      <c r="BN217" s="8"/>
    </row>
    <row r="218" spans="1:66" s="1" customFormat="1" ht="49.15" customHeight="1" x14ac:dyDescent="0.2">
      <c r="B218" s="108"/>
      <c r="C218" s="9"/>
      <c r="D218" s="98"/>
      <c r="E218" s="69" t="s">
        <v>0</v>
      </c>
      <c r="F218" s="104" t="s">
        <v>52</v>
      </c>
      <c r="G218" s="8">
        <v>1</v>
      </c>
      <c r="H218" s="105"/>
      <c r="I218" s="9"/>
      <c r="J218" s="9"/>
      <c r="K218" s="106"/>
      <c r="S218" s="9"/>
      <c r="T218" s="9"/>
      <c r="U218" s="9"/>
      <c r="V218" s="9"/>
      <c r="W218" s="9"/>
      <c r="X218" s="9"/>
      <c r="Y218" s="9"/>
      <c r="Z218" s="9"/>
      <c r="AA218" s="9"/>
      <c r="AB218" s="9"/>
      <c r="AC218" s="9"/>
      <c r="AD218" s="9"/>
      <c r="AE218" s="9"/>
      <c r="AF218" s="9"/>
      <c r="AG218" s="9"/>
      <c r="AH218" s="9"/>
      <c r="AI218" s="9"/>
      <c r="AJ218" s="9"/>
      <c r="AK218" s="9"/>
      <c r="AL218" s="9"/>
      <c r="AM218" s="9"/>
      <c r="AN218" s="9"/>
      <c r="AO218" s="9"/>
      <c r="AP218" s="9"/>
      <c r="AQ218" s="9"/>
      <c r="AR218" s="9"/>
      <c r="AS218" s="9"/>
      <c r="AT218" s="9"/>
      <c r="AU218" s="9"/>
      <c r="AV218" s="9"/>
      <c r="AW218" s="9"/>
      <c r="AX218" s="9"/>
      <c r="AY218" s="9"/>
      <c r="AZ218" s="9"/>
      <c r="BA218" s="9"/>
      <c r="BB218" s="9"/>
      <c r="BC218" s="9"/>
      <c r="BD218" s="9"/>
      <c r="BE218" s="9"/>
      <c r="BF218" s="9"/>
      <c r="BG218" s="9"/>
      <c r="BH218" s="9"/>
      <c r="BI218" s="9"/>
      <c r="BJ218" s="9"/>
      <c r="BK218" s="9"/>
      <c r="BL218" s="9"/>
      <c r="BM218" s="9"/>
      <c r="BN218" s="9"/>
    </row>
    <row r="219" spans="1:66" s="1" customFormat="1" ht="12" x14ac:dyDescent="0.2">
      <c r="A219" s="8"/>
      <c r="B219" s="97"/>
      <c r="C219" s="146">
        <v>43</v>
      </c>
      <c r="D219" s="146"/>
      <c r="E219" s="140" t="s">
        <v>132</v>
      </c>
      <c r="F219" s="141" t="s">
        <v>199</v>
      </c>
      <c r="G219" s="149" t="s">
        <v>164</v>
      </c>
      <c r="H219" s="150">
        <v>1</v>
      </c>
      <c r="I219" s="137"/>
      <c r="J219" s="54">
        <f>ROUND(H219*I219,2)</f>
        <v>0</v>
      </c>
      <c r="K219" s="159"/>
      <c r="L219" s="8"/>
      <c r="M219" s="8"/>
      <c r="N219" s="8"/>
      <c r="O219" s="8"/>
      <c r="P219" s="8"/>
      <c r="Q219" s="8"/>
      <c r="R219" s="8"/>
    </row>
    <row r="220" spans="1:66" s="8" customFormat="1" ht="39" x14ac:dyDescent="0.2">
      <c r="A220" s="9"/>
      <c r="B220" s="103"/>
      <c r="C220" s="1"/>
      <c r="D220" s="98"/>
      <c r="E220" s="1"/>
      <c r="F220" s="99" t="s">
        <v>200</v>
      </c>
      <c r="G220" s="1"/>
      <c r="H220" s="1"/>
      <c r="I220" s="1"/>
      <c r="J220" s="1"/>
      <c r="K220" s="86"/>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row>
    <row r="221" spans="1:66" s="9" customFormat="1" x14ac:dyDescent="0.2">
      <c r="A221" s="1"/>
      <c r="B221" s="85"/>
      <c r="C221" s="8"/>
      <c r="D221" s="98"/>
      <c r="E221" s="66" t="s">
        <v>0</v>
      </c>
      <c r="F221" s="100"/>
      <c r="G221" s="8"/>
      <c r="H221" s="101"/>
      <c r="I221" s="8"/>
      <c r="J221" s="8"/>
      <c r="K221" s="102"/>
      <c r="AE221" s="8"/>
      <c r="AF221" s="8"/>
      <c r="AG221" s="8"/>
      <c r="AH221" s="8"/>
      <c r="AI221" s="8"/>
      <c r="AJ221" s="8"/>
      <c r="AK221" s="8"/>
      <c r="AL221" s="8"/>
      <c r="AM221" s="8"/>
      <c r="AN221" s="8"/>
      <c r="AO221" s="8"/>
      <c r="AP221" s="8"/>
      <c r="AQ221" s="8"/>
      <c r="AR221" s="8"/>
      <c r="AS221" s="8"/>
      <c r="AT221" s="8"/>
      <c r="AU221" s="8"/>
      <c r="AV221" s="8"/>
      <c r="AW221" s="8"/>
      <c r="AX221" s="8"/>
      <c r="AY221" s="8"/>
      <c r="AZ221" s="8"/>
      <c r="BA221" s="8"/>
      <c r="BB221" s="8"/>
      <c r="BC221" s="8"/>
      <c r="BD221" s="8"/>
      <c r="BE221" s="8"/>
      <c r="BF221" s="8"/>
      <c r="BG221" s="8"/>
      <c r="BH221" s="8"/>
      <c r="BI221" s="8"/>
      <c r="BJ221" s="8"/>
      <c r="BK221" s="8"/>
      <c r="BL221" s="8"/>
      <c r="BM221" s="8"/>
      <c r="BN221" s="8"/>
    </row>
    <row r="222" spans="1:66" s="1" customFormat="1" ht="49.15" customHeight="1" x14ac:dyDescent="0.2">
      <c r="B222" s="161"/>
      <c r="C222" s="114"/>
      <c r="D222" s="166"/>
      <c r="E222" s="167" t="s">
        <v>0</v>
      </c>
      <c r="F222" s="163" t="s">
        <v>52</v>
      </c>
      <c r="G222" s="115">
        <v>1</v>
      </c>
      <c r="H222" s="164"/>
      <c r="I222" s="114"/>
      <c r="J222" s="114"/>
      <c r="K222" s="165"/>
      <c r="AE222" s="8"/>
      <c r="AF222" s="8"/>
      <c r="AG222" s="8"/>
      <c r="AH222" s="8"/>
      <c r="AI222" s="8"/>
      <c r="AJ222" s="8"/>
      <c r="AK222" s="8"/>
      <c r="AL222" s="8"/>
      <c r="AM222" s="8"/>
      <c r="AN222" s="8"/>
      <c r="AO222" s="8"/>
      <c r="AP222" s="8"/>
      <c r="AQ222" s="8"/>
      <c r="AR222" s="8"/>
      <c r="AS222" s="8"/>
      <c r="AT222" s="8"/>
      <c r="AU222" s="8"/>
      <c r="AV222" s="8"/>
      <c r="AW222" s="8"/>
      <c r="AX222" s="8"/>
      <c r="AY222" s="8"/>
      <c r="AZ222" s="8"/>
      <c r="BA222" s="8"/>
      <c r="BB222" s="8"/>
      <c r="BC222" s="8"/>
      <c r="BD222" s="8"/>
      <c r="BE222" s="8"/>
      <c r="BF222" s="8"/>
      <c r="BG222" s="8"/>
      <c r="BH222" s="8"/>
      <c r="BI222" s="8"/>
      <c r="BJ222" s="8"/>
      <c r="BK222" s="8"/>
      <c r="BL222" s="8"/>
      <c r="BM222" s="8"/>
      <c r="BN222" s="8"/>
    </row>
    <row r="223" spans="1:66" s="1" customFormat="1" x14ac:dyDescent="0.2">
      <c r="A223" s="8"/>
      <c r="AE223" s="9"/>
      <c r="AF223" s="9"/>
      <c r="AG223" s="9"/>
      <c r="AH223" s="9"/>
      <c r="AI223" s="9"/>
      <c r="AJ223" s="9"/>
      <c r="AK223" s="9"/>
      <c r="AL223" s="9"/>
      <c r="AM223" s="9"/>
      <c r="AN223" s="9"/>
      <c r="AO223" s="9"/>
      <c r="AP223" s="9"/>
      <c r="AQ223" s="9"/>
      <c r="AR223" s="9"/>
      <c r="AS223" s="9"/>
      <c r="AT223" s="9"/>
      <c r="AU223" s="9"/>
      <c r="AV223" s="9"/>
      <c r="AW223" s="9"/>
      <c r="AX223" s="9"/>
      <c r="AY223" s="9"/>
      <c r="AZ223" s="9"/>
      <c r="BA223" s="9"/>
      <c r="BB223" s="9"/>
      <c r="BC223" s="9"/>
      <c r="BD223" s="9"/>
      <c r="BE223" s="9"/>
      <c r="BF223" s="9"/>
      <c r="BG223" s="9"/>
      <c r="BH223" s="9"/>
      <c r="BI223" s="9"/>
      <c r="BJ223" s="9"/>
      <c r="BK223" s="9"/>
      <c r="BL223" s="9"/>
      <c r="BM223" s="9"/>
      <c r="BN223" s="9"/>
    </row>
    <row r="224" spans="1:66" s="8" customFormat="1" x14ac:dyDescent="0.2">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row>
    <row r="225" spans="1:66" s="9" customFormat="1" x14ac:dyDescent="0.2">
      <c r="B225" s="1"/>
      <c r="F225" s="1"/>
      <c r="G225" s="8"/>
      <c r="H225" s="8"/>
      <c r="I225" s="8"/>
      <c r="J225" s="8"/>
      <c r="K225" s="8"/>
      <c r="M225" s="8"/>
      <c r="N225" s="8"/>
      <c r="O225" s="8"/>
      <c r="P225" s="8"/>
      <c r="Q225" s="8"/>
      <c r="R225" s="8"/>
      <c r="S225" s="8"/>
      <c r="T225" s="8"/>
      <c r="U225" s="8"/>
      <c r="V225" s="8"/>
      <c r="W225" s="8"/>
      <c r="X225" s="8"/>
      <c r="Y225" s="8"/>
      <c r="Z225" s="8"/>
      <c r="AA225" s="8"/>
      <c r="AB225" s="8"/>
      <c r="AC225" s="8"/>
      <c r="AD225" s="8"/>
      <c r="AE225" s="8"/>
      <c r="AF225" s="8"/>
      <c r="AG225" s="8"/>
      <c r="AH225" s="8"/>
      <c r="AI225" s="8"/>
      <c r="AJ225" s="8"/>
      <c r="AK225" s="8"/>
      <c r="AL225" s="8"/>
      <c r="AM225" s="8"/>
      <c r="AN225" s="8"/>
      <c r="AO225" s="8"/>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row>
    <row r="226" spans="1:66" s="1" customFormat="1" ht="37.9" customHeight="1" x14ac:dyDescent="0.2">
      <c r="B226" s="8"/>
      <c r="I226" s="9"/>
      <c r="J226" s="9"/>
      <c r="K226" s="9"/>
      <c r="M226" s="9"/>
      <c r="N226" s="9"/>
      <c r="O226" s="9"/>
      <c r="P226" s="9"/>
      <c r="Q226" s="9"/>
      <c r="R226" s="9"/>
      <c r="S226" s="9"/>
      <c r="T226" s="9"/>
      <c r="U226" s="9"/>
      <c r="V226" s="9"/>
      <c r="W226" s="9"/>
      <c r="X226" s="9"/>
      <c r="Y226" s="9"/>
      <c r="Z226" s="9"/>
      <c r="AA226" s="9"/>
      <c r="AB226" s="9"/>
      <c r="AC226" s="9"/>
      <c r="AD226" s="9"/>
      <c r="AE226" s="9"/>
      <c r="AF226" s="9"/>
      <c r="AG226" s="9"/>
      <c r="AH226" s="9"/>
      <c r="AI226" s="9"/>
      <c r="AJ226" s="9"/>
      <c r="AK226" s="9"/>
      <c r="AL226" s="9"/>
      <c r="AM226" s="9"/>
      <c r="AN226" s="9"/>
      <c r="AO226" s="9"/>
      <c r="AP226" s="8"/>
      <c r="AQ226" s="8"/>
      <c r="AR226" s="8"/>
      <c r="AS226" s="8"/>
      <c r="AT226" s="8"/>
      <c r="AU226" s="8"/>
      <c r="AV226" s="8"/>
      <c r="AW226" s="8"/>
      <c r="AX226" s="8"/>
      <c r="AY226" s="8"/>
      <c r="AZ226" s="8"/>
      <c r="BA226" s="8"/>
      <c r="BB226" s="8"/>
      <c r="BC226" s="8"/>
      <c r="BD226" s="8"/>
      <c r="BE226" s="8"/>
      <c r="BF226" s="8"/>
      <c r="BG226" s="8"/>
      <c r="BH226" s="8"/>
      <c r="BI226" s="8"/>
      <c r="BJ226" s="8"/>
      <c r="BK226" s="8"/>
      <c r="BL226" s="8"/>
      <c r="BM226" s="8"/>
      <c r="BN226" s="8"/>
    </row>
    <row r="227" spans="1:66" s="1" customFormat="1" x14ac:dyDescent="0.2">
      <c r="B227" s="9"/>
      <c r="G227" s="8"/>
      <c r="H227" s="8"/>
      <c r="AP227" s="8"/>
      <c r="AQ227" s="8"/>
      <c r="AR227" s="8"/>
      <c r="AS227" s="8"/>
      <c r="AT227" s="8"/>
      <c r="AU227" s="8"/>
      <c r="AV227" s="8"/>
      <c r="AW227" s="8"/>
      <c r="AX227" s="8"/>
      <c r="AY227" s="8"/>
      <c r="AZ227" s="8"/>
      <c r="BA227" s="8"/>
      <c r="BB227" s="8"/>
      <c r="BC227" s="8"/>
      <c r="BD227" s="8"/>
      <c r="BE227" s="8"/>
      <c r="BF227" s="8"/>
      <c r="BG227" s="8"/>
      <c r="BH227" s="8"/>
      <c r="BI227" s="8"/>
      <c r="BJ227" s="8"/>
      <c r="BK227" s="8"/>
      <c r="BL227" s="8"/>
      <c r="BM227" s="8"/>
      <c r="BN227" s="8"/>
    </row>
    <row r="228" spans="1:66" s="8" customFormat="1" x14ac:dyDescent="0.2">
      <c r="A228" s="1"/>
      <c r="B228" s="1"/>
      <c r="F228" s="1"/>
      <c r="G228" s="1"/>
      <c r="H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9"/>
      <c r="AQ228" s="9"/>
      <c r="AR228" s="9"/>
      <c r="AS228" s="9"/>
      <c r="AT228" s="9"/>
      <c r="AU228" s="9"/>
      <c r="AV228" s="9"/>
      <c r="AW228" s="9"/>
      <c r="AX228" s="9"/>
      <c r="AY228" s="9"/>
      <c r="AZ228" s="9"/>
      <c r="BA228" s="9"/>
      <c r="BB228" s="9"/>
      <c r="BC228" s="9"/>
      <c r="BD228" s="9"/>
      <c r="BE228" s="9"/>
      <c r="BF228" s="9"/>
      <c r="BG228" s="9"/>
      <c r="BH228" s="9"/>
      <c r="BI228" s="9"/>
      <c r="BJ228" s="9"/>
      <c r="BK228" s="9"/>
      <c r="BL228" s="9"/>
      <c r="BM228" s="9"/>
      <c r="BN228" s="9"/>
    </row>
    <row r="229" spans="1:66" s="9" customFormat="1" x14ac:dyDescent="0.2">
      <c r="A229" s="8"/>
      <c r="B229" s="1"/>
      <c r="F229" s="1"/>
      <c r="G229" s="1"/>
      <c r="H229" s="1"/>
      <c r="I229" s="1"/>
      <c r="J229" s="1"/>
      <c r="K229" s="1"/>
      <c r="M229" s="8"/>
      <c r="N229" s="8"/>
      <c r="O229" s="8"/>
      <c r="P229" s="8"/>
      <c r="Q229" s="8"/>
      <c r="R229" s="8"/>
      <c r="S229" s="8"/>
      <c r="T229" s="8"/>
      <c r="U229" s="8"/>
      <c r="V229" s="8"/>
      <c r="W229" s="8"/>
      <c r="X229" s="8"/>
      <c r="Y229" s="8"/>
      <c r="Z229" s="8"/>
      <c r="AA229" s="8"/>
      <c r="AB229" s="8"/>
      <c r="AC229" s="8"/>
      <c r="AD229" s="8"/>
      <c r="AE229" s="8"/>
      <c r="AF229" s="8"/>
      <c r="AG229" s="8"/>
      <c r="AH229" s="8"/>
      <c r="AI229" s="8"/>
      <c r="AJ229" s="8"/>
      <c r="AK229" s="8"/>
      <c r="AL229" s="8"/>
      <c r="AM229" s="8"/>
      <c r="AN229" s="8"/>
      <c r="AO229" s="8"/>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row>
    <row r="230" spans="1:66" s="1" customFormat="1" ht="24.2" customHeight="1" x14ac:dyDescent="0.2">
      <c r="A230" s="9"/>
      <c r="G230" s="8"/>
      <c r="H230" s="8"/>
      <c r="I230" s="8"/>
      <c r="J230" s="8"/>
      <c r="K230" s="8"/>
      <c r="M230" s="9"/>
      <c r="N230" s="9"/>
      <c r="O230" s="9"/>
      <c r="P230" s="9"/>
      <c r="Q230" s="9"/>
      <c r="R230" s="9"/>
      <c r="S230" s="9"/>
      <c r="T230" s="9"/>
      <c r="U230" s="9"/>
      <c r="V230" s="9"/>
      <c r="W230" s="9"/>
      <c r="X230" s="9"/>
      <c r="Y230" s="9"/>
      <c r="Z230" s="9"/>
      <c r="AA230" s="9"/>
      <c r="AB230" s="9"/>
      <c r="AC230" s="9"/>
      <c r="AD230" s="9"/>
      <c r="AE230" s="9"/>
      <c r="AF230" s="9"/>
      <c r="AG230" s="9"/>
      <c r="AH230" s="9"/>
      <c r="AI230" s="9"/>
      <c r="AJ230" s="9"/>
      <c r="AK230" s="9"/>
      <c r="AL230" s="9"/>
      <c r="AM230" s="9"/>
      <c r="AN230" s="9"/>
      <c r="AO230" s="9"/>
    </row>
    <row r="231" spans="1:66" s="1" customFormat="1" ht="63" customHeight="1" x14ac:dyDescent="0.2">
      <c r="B231" s="8"/>
      <c r="G231" s="8"/>
      <c r="H231" s="8"/>
      <c r="AP231" s="8"/>
      <c r="AQ231" s="8"/>
      <c r="AR231" s="8"/>
      <c r="AS231" s="8"/>
      <c r="AT231" s="8"/>
      <c r="AU231" s="8"/>
      <c r="AV231" s="8"/>
      <c r="AW231" s="8"/>
      <c r="AX231" s="8"/>
      <c r="AY231" s="8"/>
      <c r="AZ231" s="8"/>
      <c r="BA231" s="8"/>
      <c r="BB231" s="8"/>
      <c r="BC231" s="8"/>
      <c r="BD231" s="8"/>
      <c r="BE231" s="8"/>
      <c r="BF231" s="8"/>
      <c r="BG231" s="8"/>
      <c r="BH231" s="8"/>
      <c r="BI231" s="8"/>
      <c r="BJ231" s="8"/>
      <c r="BK231" s="8"/>
      <c r="BL231" s="8"/>
      <c r="BM231" s="8"/>
      <c r="BN231" s="8"/>
    </row>
    <row r="232" spans="1:66" s="8" customFormat="1" x14ac:dyDescent="0.2">
      <c r="A232" s="1"/>
      <c r="B232" s="9"/>
      <c r="C232" s="1"/>
      <c r="D232" s="1"/>
      <c r="E232" s="1"/>
      <c r="F232" s="1"/>
      <c r="I232" s="1"/>
      <c r="J232" s="1"/>
      <c r="K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row>
    <row r="233" spans="1:66" s="9" customFormat="1" x14ac:dyDescent="0.2">
      <c r="A233" s="1"/>
      <c r="B233" s="1"/>
      <c r="C233" s="8"/>
      <c r="D233" s="8"/>
      <c r="E233" s="8"/>
      <c r="F233" s="1"/>
      <c r="I233" s="8"/>
      <c r="J233" s="8"/>
      <c r="K233" s="8"/>
      <c r="M233" s="8"/>
      <c r="N233" s="8"/>
      <c r="O233" s="8"/>
      <c r="P233" s="8"/>
      <c r="Q233" s="8"/>
      <c r="R233" s="8"/>
      <c r="S233" s="8"/>
      <c r="T233" s="8"/>
      <c r="U233" s="8"/>
      <c r="V233" s="8"/>
      <c r="W233" s="8"/>
      <c r="X233" s="8"/>
      <c r="Y233" s="8"/>
      <c r="Z233" s="8"/>
      <c r="AA233" s="8"/>
      <c r="AB233" s="8"/>
      <c r="AC233" s="8"/>
      <c r="AD233" s="8"/>
      <c r="AE233" s="8"/>
      <c r="AF233" s="8"/>
      <c r="AG233" s="8"/>
      <c r="AH233" s="8"/>
      <c r="AI233" s="8"/>
      <c r="AJ233" s="8"/>
      <c r="AK233" s="8"/>
      <c r="AL233" s="8"/>
      <c r="AM233" s="8"/>
      <c r="AN233" s="8"/>
      <c r="AO233" s="8"/>
    </row>
    <row r="234" spans="1:66" s="1" customFormat="1" ht="37.9" customHeight="1" x14ac:dyDescent="0.2">
      <c r="A234" s="8"/>
      <c r="C234" s="9"/>
      <c r="D234" s="9"/>
      <c r="E234" s="9"/>
      <c r="I234" s="8"/>
      <c r="J234" s="8"/>
      <c r="K234" s="8"/>
      <c r="M234" s="9"/>
      <c r="N234" s="9"/>
      <c r="O234" s="9"/>
      <c r="P234" s="9"/>
      <c r="Q234" s="9"/>
      <c r="R234" s="9"/>
      <c r="S234" s="9"/>
      <c r="T234" s="9"/>
      <c r="U234" s="9"/>
      <c r="V234" s="9"/>
      <c r="W234" s="9"/>
      <c r="X234" s="9"/>
      <c r="Y234" s="9"/>
      <c r="Z234" s="9"/>
      <c r="AA234" s="9"/>
      <c r="AB234" s="9"/>
      <c r="AC234" s="9"/>
      <c r="AD234" s="9"/>
      <c r="AE234" s="9"/>
      <c r="AF234" s="9"/>
      <c r="AG234" s="9"/>
      <c r="AH234" s="9"/>
      <c r="AI234" s="9"/>
      <c r="AJ234" s="9"/>
      <c r="AK234" s="9"/>
      <c r="AL234" s="9"/>
      <c r="AM234" s="9"/>
      <c r="AN234" s="9"/>
      <c r="AO234" s="9"/>
    </row>
    <row r="235" spans="1:66" s="1" customFormat="1" x14ac:dyDescent="0.2">
      <c r="A235" s="9"/>
      <c r="I235" s="8"/>
      <c r="J235" s="8"/>
      <c r="K235" s="8"/>
    </row>
    <row r="236" spans="1:66" s="8" customFormat="1" x14ac:dyDescent="0.2">
      <c r="A236" s="1"/>
      <c r="C236" s="1"/>
      <c r="D236" s="1"/>
      <c r="E236" s="1"/>
      <c r="F236" s="1"/>
      <c r="G236" s="1"/>
      <c r="H236" s="1"/>
      <c r="I236" s="9"/>
      <c r="J236" s="9"/>
      <c r="K236" s="9"/>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row>
    <row r="237" spans="1:66" s="9" customFormat="1" x14ac:dyDescent="0.2">
      <c r="A237" s="1"/>
      <c r="C237" s="1"/>
      <c r="D237" s="1"/>
      <c r="E237" s="1"/>
      <c r="F237" s="1"/>
      <c r="G237" s="1"/>
      <c r="H237" s="1"/>
      <c r="I237" s="1"/>
      <c r="J237" s="1"/>
      <c r="K237" s="1"/>
      <c r="M237" s="8"/>
      <c r="N237" s="8"/>
      <c r="O237" s="7"/>
      <c r="P237" s="7"/>
      <c r="Q237" s="7"/>
      <c r="R237" s="7"/>
      <c r="S237" s="7"/>
      <c r="T237" s="1"/>
      <c r="U237" s="1"/>
      <c r="V237" s="1"/>
      <c r="W237" s="1"/>
      <c r="X237" s="10"/>
      <c r="Y237" s="10"/>
      <c r="Z237" s="1"/>
      <c r="AA237" s="1"/>
      <c r="AB237" s="1"/>
      <c r="AC237" s="1"/>
      <c r="AD237" s="1"/>
      <c r="AE237" s="1"/>
      <c r="AF237" s="1"/>
      <c r="AG237" s="1"/>
      <c r="AH237" s="1"/>
      <c r="AI237" s="1"/>
      <c r="AJ237" s="1"/>
      <c r="AK237" s="1"/>
      <c r="AL237" s="1"/>
      <c r="AM237" s="1"/>
      <c r="AN237" s="1"/>
      <c r="AO237" s="1"/>
    </row>
    <row r="238" spans="1:66" s="1" customFormat="1" ht="24.2" customHeight="1" x14ac:dyDescent="0.2">
      <c r="A238" s="8"/>
      <c r="C238" s="8"/>
      <c r="D238" s="8"/>
      <c r="E238" s="8"/>
      <c r="M238" s="9"/>
      <c r="N238" s="9"/>
      <c r="O238" s="8"/>
      <c r="P238" s="8"/>
      <c r="Q238" s="8"/>
      <c r="R238" s="8"/>
      <c r="S238" s="8"/>
      <c r="V238" s="8"/>
      <c r="W238" s="8"/>
      <c r="X238" s="66"/>
      <c r="Y238" s="66"/>
      <c r="Z238" s="8"/>
      <c r="AA238" s="8"/>
      <c r="AB238" s="8"/>
      <c r="AC238" s="66"/>
      <c r="AD238" s="8"/>
      <c r="AE238" s="8"/>
      <c r="AF238" s="8"/>
      <c r="AG238" s="8"/>
      <c r="AH238" s="8"/>
      <c r="AI238" s="8"/>
      <c r="AJ238" s="8"/>
      <c r="AK238" s="8"/>
      <c r="AL238" s="8"/>
      <c r="AM238" s="8"/>
      <c r="AN238" s="8"/>
      <c r="AO238" s="8"/>
    </row>
    <row r="239" spans="1:66" s="1" customFormat="1" x14ac:dyDescent="0.2">
      <c r="A239" s="9"/>
      <c r="C239" s="9"/>
      <c r="D239" s="9"/>
      <c r="E239" s="9"/>
      <c r="G239" s="8"/>
      <c r="H239" s="8"/>
      <c r="L239" s="7"/>
      <c r="O239" s="9"/>
      <c r="P239" s="7"/>
      <c r="Q239" s="7"/>
      <c r="R239" s="7"/>
      <c r="S239" s="7"/>
      <c r="T239" s="8"/>
      <c r="U239" s="8"/>
      <c r="V239" s="9"/>
      <c r="W239" s="9"/>
      <c r="X239" s="69"/>
      <c r="Y239" s="69"/>
      <c r="Z239" s="9"/>
      <c r="AA239" s="9"/>
      <c r="AB239" s="9"/>
      <c r="AC239" s="69"/>
      <c r="AD239" s="9"/>
      <c r="AE239" s="9"/>
      <c r="AF239" s="9"/>
      <c r="AG239" s="9"/>
      <c r="AH239" s="9"/>
      <c r="AI239" s="9"/>
      <c r="AJ239" s="9"/>
      <c r="AK239" s="9"/>
      <c r="AL239" s="9"/>
      <c r="AM239" s="9"/>
      <c r="AN239" s="9"/>
      <c r="AO239" s="9"/>
    </row>
    <row r="240" spans="1:66" s="8" customFormat="1" ht="12" x14ac:dyDescent="0.2">
      <c r="A240" s="1"/>
      <c r="C240" s="1"/>
      <c r="D240" s="1"/>
      <c r="E240" s="1"/>
      <c r="G240" s="9"/>
      <c r="H240" s="9"/>
      <c r="I240" s="1"/>
      <c r="J240" s="1"/>
      <c r="K240" s="1"/>
      <c r="M240" s="7"/>
      <c r="N240" s="7"/>
      <c r="O240" s="1"/>
      <c r="T240" s="9"/>
      <c r="U240" s="9"/>
      <c r="V240" s="59"/>
      <c r="W240" s="1"/>
      <c r="X240" s="59"/>
      <c r="Y240" s="59"/>
      <c r="Z240" s="1"/>
      <c r="AA240" s="1"/>
      <c r="AB240" s="1"/>
      <c r="AC240" s="10"/>
      <c r="AD240" s="1"/>
      <c r="AE240" s="1"/>
      <c r="AF240" s="1"/>
      <c r="AG240" s="1"/>
      <c r="AH240" s="1"/>
      <c r="AI240" s="60"/>
      <c r="AJ240" s="60"/>
      <c r="AK240" s="60"/>
      <c r="AL240" s="60"/>
      <c r="AM240" s="60"/>
      <c r="AN240" s="10"/>
      <c r="AO240" s="60"/>
    </row>
    <row r="241" spans="1:66" s="9" customFormat="1" x14ac:dyDescent="0.2">
      <c r="A241" s="1"/>
      <c r="C241" s="1"/>
      <c r="D241" s="1"/>
      <c r="E241" s="1"/>
      <c r="G241" s="1"/>
      <c r="H241" s="1"/>
      <c r="I241" s="1"/>
      <c r="J241" s="1"/>
      <c r="K241" s="1"/>
      <c r="M241" s="8"/>
      <c r="N241" s="8"/>
      <c r="O241" s="7"/>
      <c r="T241" s="6"/>
      <c r="U241" s="6"/>
      <c r="V241" s="1"/>
      <c r="W241" s="1"/>
      <c r="X241" s="10"/>
      <c r="Y241" s="10"/>
      <c r="Z241" s="1"/>
      <c r="AA241" s="1"/>
      <c r="AB241" s="1"/>
      <c r="AC241" s="1"/>
      <c r="AD241" s="1"/>
      <c r="AE241" s="1"/>
      <c r="AF241" s="1"/>
      <c r="AG241" s="1"/>
      <c r="AH241" s="1"/>
      <c r="AI241" s="1"/>
      <c r="AJ241" s="1"/>
      <c r="AK241" s="1"/>
      <c r="AL241" s="1"/>
      <c r="AM241" s="1"/>
      <c r="AN241" s="1"/>
      <c r="AO241" s="1"/>
      <c r="AP241" s="8"/>
      <c r="AQ241" s="8"/>
      <c r="AR241" s="8"/>
      <c r="AS241" s="8"/>
      <c r="AT241" s="8"/>
      <c r="AU241" s="8"/>
      <c r="AV241" s="8"/>
      <c r="AW241" s="8"/>
      <c r="AX241" s="8"/>
      <c r="AY241" s="8"/>
      <c r="AZ241" s="8"/>
      <c r="BA241" s="8"/>
      <c r="BB241" s="8"/>
      <c r="BC241" s="8"/>
      <c r="BD241" s="8"/>
      <c r="BE241" s="8"/>
      <c r="BF241" s="8"/>
      <c r="BG241" s="8"/>
      <c r="BH241" s="8"/>
      <c r="BI241" s="8"/>
      <c r="BJ241" s="8"/>
      <c r="BK241" s="8"/>
      <c r="BL241" s="8"/>
      <c r="BM241" s="8"/>
      <c r="BN241" s="8"/>
    </row>
    <row r="242" spans="1:66" s="1" customFormat="1" ht="37.9" customHeight="1" x14ac:dyDescent="0.2">
      <c r="C242" s="8"/>
      <c r="D242" s="8"/>
      <c r="E242" s="8"/>
      <c r="I242" s="8"/>
      <c r="J242" s="8"/>
      <c r="K242" s="8"/>
      <c r="M242" s="9"/>
      <c r="N242" s="9"/>
      <c r="O242" s="8"/>
      <c r="V242" s="8"/>
      <c r="W242" s="8"/>
      <c r="X242" s="66"/>
      <c r="Y242" s="66"/>
      <c r="Z242" s="8"/>
      <c r="AA242" s="8"/>
      <c r="AB242" s="8"/>
      <c r="AC242" s="66"/>
      <c r="AD242" s="8"/>
      <c r="AE242" s="8"/>
      <c r="AF242" s="8"/>
      <c r="AG242" s="8"/>
      <c r="AH242" s="8"/>
      <c r="AI242" s="8"/>
      <c r="AJ242" s="8"/>
      <c r="AK242" s="8"/>
      <c r="AL242" s="8"/>
      <c r="AM242" s="8"/>
      <c r="AN242" s="8"/>
      <c r="AO242" s="8"/>
      <c r="AP242" s="9"/>
      <c r="AQ242" s="9"/>
      <c r="AR242" s="9"/>
      <c r="AS242" s="9"/>
      <c r="AT242" s="9"/>
      <c r="AU242" s="9"/>
      <c r="AV242" s="9"/>
      <c r="AW242" s="9"/>
      <c r="AX242" s="9"/>
      <c r="AY242" s="9"/>
      <c r="AZ242" s="9"/>
      <c r="BA242" s="9"/>
      <c r="BB242" s="9"/>
      <c r="BC242" s="9"/>
      <c r="BD242" s="9"/>
      <c r="BE242" s="9"/>
      <c r="BF242" s="9"/>
      <c r="BG242" s="9"/>
      <c r="BH242" s="9"/>
      <c r="BI242" s="9"/>
      <c r="BJ242" s="9"/>
      <c r="BK242" s="9"/>
      <c r="BL242" s="9"/>
      <c r="BM242" s="9"/>
      <c r="BN242" s="9"/>
    </row>
    <row r="243" spans="1:66" s="1" customFormat="1" x14ac:dyDescent="0.2">
      <c r="A243" s="8"/>
      <c r="C243" s="9"/>
      <c r="D243" s="9"/>
      <c r="E243" s="9"/>
      <c r="F243" s="8"/>
      <c r="I243" s="9"/>
      <c r="J243" s="9"/>
      <c r="K243" s="9"/>
      <c r="L243" s="7"/>
      <c r="O243" s="9"/>
      <c r="T243" s="8"/>
      <c r="U243" s="8"/>
      <c r="V243" s="8"/>
      <c r="W243" s="8"/>
      <c r="X243" s="66"/>
      <c r="Y243" s="66"/>
      <c r="Z243" s="8"/>
      <c r="AA243" s="8"/>
      <c r="AB243" s="8"/>
      <c r="AC243" s="66"/>
      <c r="AD243" s="8"/>
      <c r="AE243" s="8"/>
      <c r="AF243" s="8"/>
      <c r="AG243" s="8"/>
      <c r="AH243" s="8"/>
      <c r="AI243" s="8"/>
      <c r="AJ243" s="8"/>
      <c r="AK243" s="8"/>
      <c r="AL243" s="8"/>
      <c r="AM243" s="8"/>
      <c r="AN243" s="8"/>
      <c r="AO243" s="8"/>
    </row>
    <row r="244" spans="1:66" s="8" customFormat="1" x14ac:dyDescent="0.2">
      <c r="A244" s="9"/>
      <c r="B244" s="1"/>
      <c r="C244" s="1"/>
      <c r="D244" s="1"/>
      <c r="E244" s="1"/>
      <c r="F244" s="9"/>
      <c r="G244" s="1"/>
      <c r="H244" s="1"/>
      <c r="I244" s="1"/>
      <c r="J244" s="1"/>
      <c r="K244" s="1"/>
      <c r="M244" s="7"/>
      <c r="N244" s="7"/>
      <c r="O244" s="1"/>
      <c r="P244" s="1"/>
      <c r="Q244" s="1"/>
      <c r="R244" s="1"/>
      <c r="S244" s="1"/>
      <c r="T244" s="9"/>
      <c r="U244" s="9"/>
      <c r="X244" s="66"/>
      <c r="Y244" s="66"/>
      <c r="AC244" s="66"/>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row>
    <row r="245" spans="1:66" s="9" customFormat="1" x14ac:dyDescent="0.2">
      <c r="A245" s="6"/>
      <c r="B245" s="8"/>
      <c r="C245" s="1"/>
      <c r="D245" s="1"/>
      <c r="E245" s="1"/>
      <c r="F245" s="1"/>
      <c r="G245" s="8"/>
      <c r="H245" s="8"/>
      <c r="I245" s="1"/>
      <c r="J245" s="1"/>
      <c r="K245" s="1"/>
      <c r="M245" s="8"/>
      <c r="N245" s="8"/>
      <c r="O245" s="7"/>
      <c r="P245" s="1"/>
      <c r="Q245" s="1"/>
      <c r="R245" s="1"/>
      <c r="S245" s="1"/>
      <c r="T245" s="1"/>
      <c r="U245" s="1"/>
      <c r="V245" s="8"/>
      <c r="W245" s="8"/>
      <c r="X245" s="66"/>
      <c r="Y245" s="66"/>
      <c r="Z245" s="8"/>
      <c r="AA245" s="8"/>
      <c r="AB245" s="8"/>
      <c r="AC245" s="66"/>
      <c r="AD245" s="8"/>
      <c r="AE245" s="8"/>
      <c r="AF245" s="8"/>
      <c r="AG245" s="8"/>
      <c r="AH245" s="8"/>
      <c r="AI245" s="8"/>
      <c r="AJ245" s="8"/>
      <c r="AK245" s="8"/>
      <c r="AL245" s="8"/>
      <c r="AM245" s="8"/>
      <c r="AN245" s="8"/>
      <c r="AO245" s="8"/>
      <c r="AP245" s="8"/>
      <c r="AQ245" s="8"/>
      <c r="AR245" s="8"/>
      <c r="AS245" s="8"/>
      <c r="AT245" s="8"/>
      <c r="AU245" s="8"/>
      <c r="AV245" s="8"/>
      <c r="AW245" s="8"/>
      <c r="AX245" s="8"/>
      <c r="AY245" s="8"/>
      <c r="AZ245" s="8"/>
      <c r="BA245" s="8"/>
      <c r="BB245" s="8"/>
      <c r="BC245" s="8"/>
      <c r="BD245" s="8"/>
      <c r="BE245" s="8"/>
      <c r="BF245" s="8"/>
      <c r="BG245" s="8"/>
      <c r="BH245" s="8"/>
      <c r="BI245" s="8"/>
      <c r="BJ245" s="8"/>
      <c r="BK245" s="8"/>
      <c r="BL245" s="8"/>
      <c r="BM245" s="8"/>
      <c r="BN245" s="8"/>
    </row>
    <row r="246" spans="1:66" s="1" customFormat="1" ht="24.2" customHeight="1" x14ac:dyDescent="0.2">
      <c r="B246" s="9"/>
      <c r="F246" s="8"/>
      <c r="G246" s="8"/>
      <c r="H246" s="8"/>
      <c r="M246" s="9"/>
      <c r="N246" s="9"/>
      <c r="O246" s="8"/>
      <c r="V246" s="8"/>
      <c r="W246" s="8"/>
      <c r="X246" s="66"/>
      <c r="Y246" s="66"/>
      <c r="Z246" s="8"/>
      <c r="AA246" s="8"/>
      <c r="AB246" s="8"/>
      <c r="AC246" s="66"/>
      <c r="AD246" s="8"/>
      <c r="AE246" s="8"/>
      <c r="AF246" s="8"/>
      <c r="AG246" s="8"/>
      <c r="AH246" s="8"/>
      <c r="AI246" s="8"/>
      <c r="AJ246" s="8"/>
      <c r="AK246" s="8"/>
      <c r="AL246" s="8"/>
      <c r="AM246" s="8"/>
      <c r="AN246" s="8"/>
      <c r="AO246" s="8"/>
      <c r="AP246" s="8"/>
      <c r="AQ246" s="8"/>
      <c r="AR246" s="8"/>
      <c r="AS246" s="8"/>
      <c r="AT246" s="8"/>
      <c r="AU246" s="8"/>
      <c r="AV246" s="8"/>
      <c r="AW246" s="8"/>
      <c r="AX246" s="8"/>
      <c r="AY246" s="8"/>
      <c r="AZ246" s="8"/>
      <c r="BA246" s="8"/>
      <c r="BB246" s="8"/>
      <c r="BC246" s="8"/>
      <c r="BD246" s="8"/>
      <c r="BE246" s="8"/>
      <c r="BF246" s="8"/>
      <c r="BG246" s="8"/>
      <c r="BH246" s="8"/>
      <c r="BI246" s="8"/>
      <c r="BJ246" s="8"/>
      <c r="BK246" s="8"/>
      <c r="BL246" s="8"/>
      <c r="BM246" s="8"/>
      <c r="BN246" s="8"/>
    </row>
    <row r="247" spans="1:66" s="1" customFormat="1" x14ac:dyDescent="0.2">
      <c r="B247" s="6"/>
      <c r="C247" s="8"/>
      <c r="D247" s="8"/>
      <c r="E247" s="8"/>
      <c r="F247" s="9"/>
      <c r="G247" s="8"/>
      <c r="H247" s="8"/>
      <c r="O247" s="9"/>
      <c r="T247" s="8"/>
      <c r="U247" s="8"/>
      <c r="V247" s="8"/>
      <c r="W247" s="8"/>
      <c r="X247" s="66"/>
      <c r="Y247" s="66"/>
      <c r="Z247" s="8"/>
      <c r="AA247" s="8"/>
      <c r="AB247" s="8"/>
      <c r="AC247" s="66"/>
      <c r="AD247" s="8"/>
      <c r="AE247" s="8"/>
      <c r="AF247" s="8"/>
      <c r="AG247" s="8"/>
      <c r="AH247" s="8"/>
      <c r="AI247" s="8"/>
      <c r="AJ247" s="8"/>
      <c r="AK247" s="8"/>
      <c r="AL247" s="8"/>
      <c r="AM247" s="8"/>
      <c r="AN247" s="8"/>
      <c r="AO247" s="8"/>
      <c r="AP247" s="9"/>
      <c r="AQ247" s="9"/>
      <c r="AR247" s="9"/>
      <c r="AS247" s="9"/>
      <c r="AT247" s="9"/>
      <c r="AU247" s="9"/>
      <c r="AV247" s="9"/>
      <c r="AW247" s="9"/>
      <c r="AX247" s="9"/>
      <c r="AY247" s="9"/>
      <c r="AZ247" s="9"/>
      <c r="BA247" s="9"/>
      <c r="BB247" s="9"/>
      <c r="BC247" s="9"/>
      <c r="BD247" s="9"/>
      <c r="BE247" s="9"/>
      <c r="BF247" s="9"/>
      <c r="BG247" s="9"/>
      <c r="BH247" s="9"/>
      <c r="BI247" s="9"/>
      <c r="BJ247" s="9"/>
      <c r="BK247" s="9"/>
      <c r="BL247" s="9"/>
      <c r="BM247" s="9"/>
      <c r="BN247" s="9"/>
    </row>
    <row r="248" spans="1:66" s="8" customFormat="1" x14ac:dyDescent="0.2">
      <c r="A248" s="1"/>
      <c r="B248" s="1"/>
      <c r="C248" s="9"/>
      <c r="D248" s="9"/>
      <c r="E248" s="9"/>
      <c r="F248" s="6"/>
      <c r="L248" s="7"/>
      <c r="M248" s="1"/>
      <c r="N248" s="1"/>
      <c r="O248" s="1"/>
      <c r="P248" s="1"/>
      <c r="Q248" s="1"/>
      <c r="R248" s="1"/>
      <c r="S248" s="1"/>
      <c r="X248" s="66"/>
      <c r="Y248" s="66"/>
      <c r="AC248" s="66"/>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row>
    <row r="249" spans="1:66" s="9" customFormat="1" x14ac:dyDescent="0.2">
      <c r="A249" s="1"/>
      <c r="B249" s="1"/>
      <c r="C249" s="6"/>
      <c r="D249" s="6"/>
      <c r="E249" s="6"/>
      <c r="F249" s="1"/>
      <c r="I249" s="8"/>
      <c r="J249" s="8"/>
      <c r="K249" s="8"/>
      <c r="L249" s="8"/>
      <c r="M249" s="7"/>
      <c r="N249" s="7"/>
      <c r="O249" s="1"/>
      <c r="P249" s="1"/>
      <c r="Q249" s="1"/>
      <c r="R249" s="1"/>
      <c r="S249" s="1"/>
      <c r="T249" s="8"/>
      <c r="U249" s="8"/>
      <c r="V249" s="8"/>
      <c r="W249" s="8"/>
      <c r="X249" s="66"/>
      <c r="Y249" s="66"/>
      <c r="Z249" s="8"/>
      <c r="AA249" s="8"/>
      <c r="AB249" s="8"/>
      <c r="AC249" s="66"/>
      <c r="AD249" s="8"/>
      <c r="AE249" s="8"/>
      <c r="AF249" s="8"/>
      <c r="AG249" s="8"/>
      <c r="AH249" s="8"/>
      <c r="AI249" s="8"/>
      <c r="AJ249" s="8"/>
      <c r="AK249" s="8"/>
      <c r="AL249" s="8"/>
      <c r="AM249" s="8"/>
      <c r="AN249" s="8"/>
      <c r="AO249" s="8"/>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row>
    <row r="250" spans="1:66" s="1" customFormat="1" ht="24.2" customHeight="1" x14ac:dyDescent="0.2">
      <c r="A250" s="6"/>
      <c r="I250" s="8"/>
      <c r="J250" s="8"/>
      <c r="K250" s="8"/>
      <c r="L250" s="9"/>
      <c r="M250" s="8"/>
      <c r="N250" s="8"/>
      <c r="O250" s="7"/>
      <c r="P250" s="8"/>
      <c r="Q250" s="8"/>
      <c r="R250" s="8"/>
      <c r="S250" s="8"/>
      <c r="T250" s="8"/>
      <c r="U250" s="8"/>
      <c r="V250" s="9"/>
      <c r="W250" s="9"/>
      <c r="X250" s="69"/>
      <c r="Y250" s="69"/>
      <c r="Z250" s="9"/>
      <c r="AA250" s="9"/>
      <c r="AB250" s="9"/>
      <c r="AC250" s="69"/>
      <c r="AD250" s="9"/>
      <c r="AE250" s="9"/>
      <c r="AF250" s="9"/>
      <c r="AG250" s="9"/>
      <c r="AH250" s="9"/>
      <c r="AI250" s="9"/>
      <c r="AJ250" s="9"/>
      <c r="AK250" s="9"/>
      <c r="AL250" s="9"/>
      <c r="AM250" s="9"/>
      <c r="AN250" s="9"/>
      <c r="AO250" s="9"/>
      <c r="AP250" s="8"/>
      <c r="AQ250" s="8"/>
      <c r="AR250" s="8"/>
      <c r="AS250" s="8"/>
      <c r="AT250" s="8"/>
      <c r="AU250" s="8"/>
      <c r="AV250" s="8"/>
      <c r="AW250" s="8"/>
      <c r="AX250" s="8"/>
      <c r="AY250" s="8"/>
      <c r="AZ250" s="8"/>
      <c r="BA250" s="8"/>
      <c r="BB250" s="8"/>
      <c r="BC250" s="8"/>
      <c r="BD250" s="8"/>
      <c r="BE250" s="8"/>
      <c r="BF250" s="8"/>
      <c r="BG250" s="8"/>
      <c r="BH250" s="8"/>
      <c r="BI250" s="8"/>
      <c r="BJ250" s="8"/>
      <c r="BK250" s="8"/>
      <c r="BL250" s="8"/>
      <c r="BM250" s="8"/>
      <c r="BN250" s="8"/>
    </row>
    <row r="251" spans="1:66" s="1" customFormat="1" ht="24.2" customHeight="1" x14ac:dyDescent="0.2">
      <c r="F251" s="7"/>
      <c r="I251" s="8"/>
      <c r="J251" s="8"/>
      <c r="K251" s="8"/>
      <c r="M251" s="9"/>
      <c r="N251" s="9"/>
      <c r="O251" s="8"/>
      <c r="P251" s="9"/>
      <c r="Q251" s="9"/>
      <c r="R251" s="9"/>
      <c r="S251" s="9"/>
      <c r="T251" s="9"/>
      <c r="U251" s="9"/>
      <c r="V251" s="8"/>
      <c r="W251" s="8"/>
      <c r="X251" s="66"/>
      <c r="Y251" s="66"/>
      <c r="Z251" s="8"/>
      <c r="AA251" s="8"/>
      <c r="AB251" s="8"/>
      <c r="AC251" s="66"/>
      <c r="AD251" s="8"/>
      <c r="AE251" s="8"/>
      <c r="AF251" s="8"/>
      <c r="AG251" s="8"/>
      <c r="AH251" s="8"/>
      <c r="AI251" s="8"/>
      <c r="AJ251" s="8"/>
      <c r="AK251" s="8"/>
      <c r="AL251" s="8"/>
      <c r="AM251" s="8"/>
      <c r="AN251" s="8"/>
      <c r="AO251" s="8"/>
      <c r="AP251" s="9"/>
      <c r="AQ251" s="9"/>
      <c r="AR251" s="9"/>
      <c r="AS251" s="9"/>
      <c r="AT251" s="9"/>
      <c r="AU251" s="9"/>
      <c r="AV251" s="9"/>
      <c r="AW251" s="9"/>
      <c r="AX251" s="9"/>
      <c r="AY251" s="9"/>
      <c r="AZ251" s="9"/>
      <c r="BA251" s="9"/>
      <c r="BB251" s="9"/>
      <c r="BC251" s="9"/>
      <c r="BD251" s="9"/>
      <c r="BE251" s="9"/>
      <c r="BF251" s="9"/>
      <c r="BG251" s="9"/>
      <c r="BH251" s="9"/>
      <c r="BI251" s="9"/>
      <c r="BJ251" s="9"/>
      <c r="BK251" s="9"/>
      <c r="BL251" s="9"/>
      <c r="BM251" s="9"/>
      <c r="BN251" s="9"/>
    </row>
    <row r="252" spans="1:66" s="1" customFormat="1" x14ac:dyDescent="0.2">
      <c r="A252" s="8"/>
      <c r="B252" s="6"/>
      <c r="F252" s="8"/>
      <c r="I252" s="9"/>
      <c r="J252" s="9"/>
      <c r="K252" s="9"/>
      <c r="O252" s="9"/>
      <c r="T252" s="6"/>
      <c r="U252" s="6"/>
      <c r="V252" s="9"/>
      <c r="W252" s="9"/>
      <c r="X252" s="69"/>
      <c r="Y252" s="69"/>
      <c r="Z252" s="9"/>
      <c r="AA252" s="9"/>
      <c r="AB252" s="9"/>
      <c r="AC252" s="69"/>
      <c r="AD252" s="9"/>
      <c r="AE252" s="9"/>
      <c r="AF252" s="9"/>
      <c r="AG252" s="9"/>
      <c r="AH252" s="9"/>
      <c r="AI252" s="9"/>
      <c r="AJ252" s="9"/>
      <c r="AK252" s="9"/>
      <c r="AL252" s="9"/>
      <c r="AM252" s="9"/>
      <c r="AN252" s="9"/>
      <c r="AO252" s="9"/>
    </row>
    <row r="253" spans="1:66" s="8" customFormat="1" ht="12" x14ac:dyDescent="0.2">
      <c r="A253" s="9"/>
      <c r="B253" s="1"/>
      <c r="C253" s="1"/>
      <c r="D253" s="1"/>
      <c r="E253" s="1"/>
      <c r="F253" s="9"/>
      <c r="G253" s="1"/>
      <c r="H253" s="1"/>
      <c r="I253" s="1"/>
      <c r="J253" s="1"/>
      <c r="K253" s="1"/>
      <c r="L253" s="7"/>
      <c r="M253" s="1"/>
      <c r="N253" s="1"/>
      <c r="O253" s="1"/>
      <c r="T253" s="1"/>
      <c r="U253" s="1"/>
      <c r="V253" s="59"/>
      <c r="W253" s="1"/>
      <c r="X253" s="59"/>
      <c r="Y253" s="59"/>
      <c r="Z253" s="1"/>
      <c r="AA253" s="1"/>
      <c r="AB253" s="1"/>
      <c r="AC253" s="10"/>
      <c r="AD253" s="1"/>
      <c r="AE253" s="1"/>
      <c r="AF253" s="1"/>
      <c r="AG253" s="1"/>
      <c r="AH253" s="1"/>
      <c r="AI253" s="60"/>
      <c r="AJ253" s="60"/>
      <c r="AK253" s="60"/>
      <c r="AL253" s="60"/>
      <c r="AM253" s="60"/>
      <c r="AN253" s="10"/>
      <c r="AO253" s="60"/>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row>
    <row r="254" spans="1:66" s="8" customFormat="1" x14ac:dyDescent="0.2">
      <c r="A254" s="1"/>
      <c r="C254" s="6"/>
      <c r="D254" s="6"/>
      <c r="E254" s="6"/>
      <c r="F254" s="1"/>
      <c r="G254" s="1"/>
      <c r="H254" s="1"/>
      <c r="I254" s="1"/>
      <c r="J254" s="1"/>
      <c r="K254" s="1"/>
      <c r="M254" s="7"/>
      <c r="N254" s="7"/>
      <c r="O254" s="1"/>
      <c r="P254" s="9"/>
      <c r="Q254" s="9"/>
      <c r="R254" s="9"/>
      <c r="S254" s="9"/>
      <c r="T254" s="1"/>
      <c r="U254" s="1"/>
      <c r="X254" s="66"/>
      <c r="Y254" s="66"/>
      <c r="AC254" s="66"/>
    </row>
    <row r="255" spans="1:66" s="8" customFormat="1" x14ac:dyDescent="0.2">
      <c r="A255"/>
      <c r="B255" s="9"/>
      <c r="C255" s="1"/>
      <c r="D255" s="1"/>
      <c r="E255" s="1"/>
      <c r="F255" s="1"/>
      <c r="G255" s="1"/>
      <c r="H255" s="1"/>
      <c r="I255" s="1"/>
      <c r="J255" s="1"/>
      <c r="K255" s="1"/>
      <c r="L255" s="9"/>
      <c r="O255" s="7"/>
      <c r="P255" s="6"/>
      <c r="Q255" s="6"/>
      <c r="R255" s="6"/>
      <c r="S255" s="6"/>
      <c r="T255" s="7"/>
      <c r="U255" s="7"/>
      <c r="V255" s="9"/>
      <c r="W255" s="9"/>
      <c r="X255" s="69"/>
      <c r="Y255" s="69"/>
      <c r="Z255" s="9"/>
      <c r="AA255" s="9"/>
      <c r="AB255" s="9"/>
      <c r="AC255" s="69"/>
      <c r="AD255" s="9"/>
      <c r="AE255" s="9"/>
      <c r="AF255" s="9"/>
      <c r="AG255" s="9"/>
      <c r="AH255" s="9"/>
      <c r="AI255" s="9"/>
      <c r="AJ255" s="9"/>
      <c r="AK255" s="9"/>
      <c r="AL255" s="9"/>
      <c r="AM255" s="9"/>
      <c r="AN255" s="9"/>
      <c r="AO255" s="9"/>
      <c r="AP255" s="9"/>
      <c r="AQ255" s="9"/>
      <c r="AR255" s="9"/>
      <c r="AS255" s="9"/>
      <c r="AT255" s="9"/>
      <c r="AU255" s="9"/>
      <c r="AV255" s="9"/>
      <c r="AW255" s="9"/>
      <c r="AX255" s="9"/>
      <c r="AY255" s="9"/>
      <c r="AZ255" s="9"/>
      <c r="BA255" s="9"/>
      <c r="BB255" s="9"/>
      <c r="BC255" s="9"/>
      <c r="BD255" s="9"/>
      <c r="BE255" s="9"/>
      <c r="BF255" s="9"/>
      <c r="BG255" s="9"/>
      <c r="BH255" s="9"/>
      <c r="BI255" s="9"/>
      <c r="BJ255" s="9"/>
      <c r="BK255" s="9"/>
      <c r="BL255" s="9"/>
      <c r="BM255" s="9"/>
      <c r="BN255" s="9"/>
    </row>
    <row r="256" spans="1:66" s="8" customFormat="1" ht="12" x14ac:dyDescent="0.2">
      <c r="A256"/>
      <c r="B256" s="1"/>
      <c r="F256" s="7"/>
      <c r="G256" s="1"/>
      <c r="H256" s="1"/>
      <c r="I256" s="1"/>
      <c r="J256" s="1"/>
      <c r="K256" s="1"/>
      <c r="L256" s="1"/>
      <c r="M256" s="9"/>
      <c r="N256" s="9"/>
      <c r="P256" s="1"/>
      <c r="Q256" s="1"/>
      <c r="R256" s="1"/>
      <c r="S256" s="1"/>
      <c r="V256" s="59"/>
      <c r="W256" s="1"/>
      <c r="X256" s="59"/>
      <c r="Y256" s="59"/>
      <c r="Z256" s="1"/>
      <c r="AA256" s="1"/>
      <c r="AB256" s="1"/>
      <c r="AC256" s="10"/>
      <c r="AD256" s="1"/>
      <c r="AE256" s="1"/>
      <c r="AF256" s="1"/>
      <c r="AG256" s="1"/>
      <c r="AH256" s="1"/>
      <c r="AI256" s="60"/>
      <c r="AJ256" s="60"/>
      <c r="AK256" s="60"/>
      <c r="AL256" s="60"/>
      <c r="AM256" s="60"/>
      <c r="AN256" s="10"/>
      <c r="AO256" s="60"/>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row>
    <row r="257" spans="1:66" s="9" customFormat="1" x14ac:dyDescent="0.2">
      <c r="A257"/>
      <c r="B257"/>
      <c r="F257" s="8"/>
      <c r="G257" s="1"/>
      <c r="H257" s="1"/>
      <c r="I257" s="1"/>
      <c r="J257" s="1"/>
      <c r="K257" s="1"/>
      <c r="L257" s="8"/>
      <c r="M257" s="1"/>
      <c r="N257" s="1"/>
      <c r="P257" s="7"/>
      <c r="Q257" s="7"/>
      <c r="R257" s="7"/>
      <c r="S257" s="7"/>
      <c r="T257" s="7"/>
      <c r="U257" s="7"/>
      <c r="V257" s="1"/>
      <c r="W257" s="1"/>
      <c r="X257" s="10"/>
      <c r="Y257" s="10"/>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row>
    <row r="258" spans="1:66" s="1" customFormat="1" ht="37.9" customHeight="1" x14ac:dyDescent="0.2">
      <c r="A258"/>
      <c r="B258"/>
      <c r="F258" s="9"/>
      <c r="L258" s="6"/>
      <c r="M258" s="8"/>
      <c r="N258" s="8"/>
      <c r="P258" s="8"/>
      <c r="Q258" s="8"/>
      <c r="R258" s="8"/>
      <c r="S258" s="8"/>
      <c r="T258" s="8"/>
      <c r="U258" s="8"/>
      <c r="V258" s="8"/>
      <c r="W258" s="8"/>
      <c r="X258" s="66"/>
      <c r="Y258" s="66"/>
      <c r="Z258" s="8"/>
      <c r="AA258" s="8"/>
      <c r="AB258" s="8"/>
      <c r="AC258" s="66"/>
      <c r="AD258" s="8"/>
      <c r="AE258" s="8"/>
      <c r="AF258" s="8"/>
      <c r="AG258" s="8"/>
      <c r="AH258" s="8"/>
      <c r="AI258" s="8"/>
      <c r="AJ258" s="8"/>
      <c r="AK258" s="8"/>
      <c r="AL258" s="8"/>
      <c r="AM258" s="8"/>
      <c r="AN258" s="8"/>
      <c r="AO258" s="8"/>
    </row>
    <row r="259" spans="1:66" s="8" customFormat="1" x14ac:dyDescent="0.2">
      <c r="A259"/>
      <c r="B259"/>
      <c r="C259"/>
      <c r="D259"/>
      <c r="E259"/>
      <c r="F259" s="6"/>
      <c r="G259" s="1"/>
      <c r="H259" s="1"/>
      <c r="I259" s="1"/>
      <c r="J259" s="1"/>
      <c r="K259" s="1"/>
      <c r="L259" s="1"/>
      <c r="M259" s="6"/>
      <c r="N259" s="6"/>
      <c r="P259" s="7"/>
      <c r="Q259" s="7"/>
      <c r="R259" s="7"/>
      <c r="S259" s="7"/>
      <c r="T259" s="9"/>
      <c r="U259" s="9"/>
      <c r="V259" s="9"/>
      <c r="W259" s="9"/>
      <c r="X259" s="69"/>
      <c r="Y259" s="69"/>
      <c r="Z259" s="9"/>
      <c r="AA259" s="9"/>
      <c r="AB259" s="9"/>
      <c r="AC259" s="69"/>
      <c r="AD259" s="9"/>
      <c r="AE259" s="9"/>
      <c r="AF259" s="9"/>
      <c r="AG259" s="9"/>
      <c r="AH259" s="9"/>
      <c r="AI259" s="9"/>
      <c r="AJ259" s="9"/>
      <c r="AK259" s="9"/>
      <c r="AL259" s="9"/>
      <c r="AM259" s="9"/>
      <c r="AN259" s="9"/>
      <c r="AO259" s="9"/>
    </row>
    <row r="260" spans="1:66" s="9" customFormat="1" ht="12" x14ac:dyDescent="0.2">
      <c r="A260"/>
      <c r="B260"/>
      <c r="C260"/>
      <c r="D260"/>
      <c r="E260"/>
      <c r="F260" s="1"/>
      <c r="G260" s="1"/>
      <c r="H260" s="1"/>
      <c r="I260" s="1"/>
      <c r="J260" s="1"/>
      <c r="K260" s="1"/>
      <c r="L260" s="1"/>
      <c r="M260" s="1"/>
      <c r="N260" s="1"/>
      <c r="O260" s="6"/>
      <c r="P260" s="8"/>
      <c r="Q260" s="8"/>
      <c r="R260" s="8"/>
      <c r="S260" s="8"/>
      <c r="T260" s="1"/>
      <c r="U260" s="1"/>
      <c r="V260" s="59"/>
      <c r="W260" s="1"/>
      <c r="X260" s="59"/>
      <c r="Y260" s="59"/>
      <c r="Z260" s="1"/>
      <c r="AA260" s="1"/>
      <c r="AB260" s="1"/>
      <c r="AC260" s="10"/>
      <c r="AD260" s="1"/>
      <c r="AE260" s="1"/>
      <c r="AF260" s="1"/>
      <c r="AG260" s="1"/>
      <c r="AH260" s="1"/>
      <c r="AI260" s="60"/>
      <c r="AJ260" s="60"/>
      <c r="AK260" s="60"/>
      <c r="AL260" s="60"/>
      <c r="AM260" s="60"/>
      <c r="AN260" s="10"/>
      <c r="AO260" s="60"/>
    </row>
    <row r="261" spans="1:66" s="1" customFormat="1" ht="24.2" customHeight="1" x14ac:dyDescent="0.2">
      <c r="A261"/>
      <c r="B261"/>
      <c r="C261"/>
      <c r="D261"/>
      <c r="E261"/>
      <c r="L261" s="8"/>
      <c r="P261" s="9"/>
      <c r="Q261" s="9"/>
      <c r="R261" s="9"/>
      <c r="S261" s="9"/>
      <c r="X261" s="10"/>
      <c r="Y261" s="10"/>
      <c r="AP261" s="10"/>
      <c r="AQ261" s="59"/>
    </row>
    <row r="262" spans="1:66" s="1" customFormat="1" x14ac:dyDescent="0.2">
      <c r="A262"/>
      <c r="B262"/>
      <c r="C262"/>
      <c r="D262"/>
      <c r="E262"/>
      <c r="F262" s="8"/>
      <c r="L262" s="9"/>
      <c r="M262" s="8"/>
      <c r="N262" s="8"/>
      <c r="V262" s="7"/>
      <c r="W262" s="7"/>
      <c r="X262" s="62"/>
      <c r="Y262" s="62"/>
      <c r="Z262" s="7"/>
      <c r="AA262" s="7"/>
      <c r="AB262" s="7"/>
      <c r="AC262" s="62"/>
      <c r="AD262" s="7"/>
      <c r="AE262" s="7"/>
      <c r="AF262" s="7"/>
      <c r="AG262" s="7"/>
      <c r="AH262" s="7"/>
      <c r="AI262" s="7"/>
      <c r="AJ262" s="7"/>
      <c r="AK262" s="7"/>
      <c r="AL262" s="7"/>
      <c r="AM262" s="7"/>
      <c r="AN262" s="7"/>
      <c r="AO262" s="7"/>
    </row>
    <row r="263" spans="1:66" s="8" customFormat="1" x14ac:dyDescent="0.2">
      <c r="A263"/>
      <c r="B263"/>
      <c r="C263"/>
      <c r="D263"/>
      <c r="E263"/>
      <c r="G263" s="1"/>
      <c r="H263" s="1"/>
      <c r="I263" s="1"/>
      <c r="J263" s="1"/>
      <c r="K263" s="1"/>
      <c r="L263" s="1"/>
      <c r="M263" s="9"/>
      <c r="N263" s="9"/>
      <c r="P263" s="1"/>
      <c r="Q263" s="1"/>
      <c r="R263" s="1"/>
      <c r="S263" s="1"/>
      <c r="T263" s="1"/>
      <c r="U263" s="1"/>
      <c r="X263" s="66"/>
      <c r="Y263" s="66"/>
      <c r="AC263" s="66"/>
    </row>
    <row r="264" spans="1:66" s="9" customFormat="1" x14ac:dyDescent="0.2">
      <c r="A264"/>
      <c r="B264"/>
      <c r="C264"/>
      <c r="D264"/>
      <c r="E264"/>
      <c r="F264" s="8"/>
      <c r="G264" s="1"/>
      <c r="H264" s="1"/>
      <c r="I264" s="1"/>
      <c r="J264" s="1"/>
      <c r="K264" s="1"/>
      <c r="L264" s="8"/>
      <c r="M264" s="1"/>
      <c r="N264" s="1"/>
      <c r="P264" s="7"/>
      <c r="Q264" s="7"/>
      <c r="R264" s="7"/>
      <c r="S264" s="7"/>
      <c r="T264" s="1"/>
      <c r="U264" s="1"/>
      <c r="V264" s="7"/>
      <c r="W264" s="7"/>
      <c r="X264" s="62"/>
      <c r="Y264" s="62"/>
      <c r="Z264" s="7"/>
      <c r="AA264" s="7"/>
      <c r="AB264" s="7"/>
      <c r="AC264" s="62"/>
      <c r="AD264" s="7"/>
      <c r="AE264" s="7"/>
      <c r="AF264" s="7"/>
      <c r="AG264" s="7"/>
      <c r="AH264" s="7"/>
      <c r="AI264" s="7"/>
      <c r="AJ264" s="7"/>
      <c r="AK264" s="7"/>
      <c r="AL264" s="7"/>
      <c r="AM264" s="7"/>
      <c r="AN264" s="7"/>
      <c r="AO264" s="7"/>
      <c r="AP264" s="8"/>
      <c r="AQ264" s="8"/>
      <c r="AR264" s="8"/>
      <c r="AS264" s="8"/>
      <c r="AT264" s="8"/>
      <c r="AU264" s="8"/>
      <c r="AV264" s="8"/>
      <c r="AW264" s="8"/>
      <c r="AX264" s="8"/>
      <c r="AY264" s="8"/>
      <c r="AZ264" s="8"/>
      <c r="BA264" s="8"/>
      <c r="BB264" s="8"/>
      <c r="BC264" s="8"/>
      <c r="BD264" s="8"/>
      <c r="BE264" s="8"/>
      <c r="BF264" s="8"/>
      <c r="BG264" s="8"/>
      <c r="BH264" s="8"/>
      <c r="BI264" s="8"/>
      <c r="BJ264" s="8"/>
      <c r="BK264" s="8"/>
      <c r="BL264" s="8"/>
      <c r="BM264" s="8"/>
      <c r="BN264" s="8"/>
    </row>
    <row r="265" spans="1:66" s="1" customFormat="1" ht="37.9" customHeight="1" x14ac:dyDescent="0.2">
      <c r="A265"/>
      <c r="B265"/>
      <c r="C265"/>
      <c r="D265"/>
      <c r="E265"/>
      <c r="F265" s="8"/>
      <c r="G265" s="8"/>
      <c r="H265" s="8"/>
      <c r="M265" s="8"/>
      <c r="N265" s="8"/>
      <c r="P265" s="8"/>
      <c r="Q265" s="8"/>
      <c r="R265" s="8"/>
      <c r="S265" s="8"/>
      <c r="V265" s="8"/>
      <c r="W265" s="8"/>
      <c r="X265" s="66"/>
      <c r="Y265" s="66"/>
      <c r="Z265" s="8"/>
      <c r="AA265" s="8"/>
      <c r="AB265" s="8"/>
      <c r="AC265" s="66"/>
      <c r="AD265" s="8"/>
      <c r="AE265" s="8"/>
      <c r="AF265" s="8"/>
      <c r="AG265" s="8"/>
      <c r="AH265" s="8"/>
      <c r="AI265" s="8"/>
      <c r="AJ265" s="8"/>
      <c r="AK265" s="8"/>
      <c r="AL265" s="8"/>
      <c r="AM265" s="8"/>
      <c r="AN265" s="8"/>
      <c r="AO265" s="8"/>
      <c r="AP265" s="8"/>
      <c r="AQ265" s="8"/>
      <c r="AR265" s="8"/>
      <c r="AS265" s="8"/>
      <c r="AT265" s="8"/>
      <c r="AU265" s="8"/>
      <c r="AV265" s="8"/>
      <c r="AW265" s="8"/>
      <c r="AX265" s="8"/>
      <c r="AY265" s="8"/>
      <c r="AZ265" s="8"/>
      <c r="BA265" s="8"/>
      <c r="BB265" s="8"/>
      <c r="BC265" s="8"/>
      <c r="BD265" s="8"/>
      <c r="BE265" s="8"/>
      <c r="BF265" s="8"/>
      <c r="BG265" s="8"/>
      <c r="BH265" s="8"/>
      <c r="BI265" s="8"/>
      <c r="BJ265" s="8"/>
      <c r="BK265" s="8"/>
      <c r="BL265" s="8"/>
      <c r="BM265" s="8"/>
      <c r="BN265" s="8"/>
    </row>
    <row r="266" spans="1:66" s="8" customFormat="1" x14ac:dyDescent="0.2">
      <c r="A266"/>
      <c r="B266"/>
      <c r="C266"/>
      <c r="D266"/>
      <c r="E266"/>
      <c r="F266" s="9"/>
      <c r="G266" s="9"/>
      <c r="H266" s="9"/>
      <c r="I266" s="1"/>
      <c r="J266" s="1"/>
      <c r="K266" s="1"/>
      <c r="M266" s="1"/>
      <c r="N266" s="1"/>
      <c r="P266" s="9"/>
      <c r="Q266" s="9"/>
      <c r="R266" s="9"/>
      <c r="S266" s="9"/>
      <c r="T266" s="1"/>
      <c r="U266" s="1"/>
      <c r="V266" s="9"/>
      <c r="W266" s="9"/>
      <c r="X266" s="69"/>
      <c r="Y266" s="69"/>
      <c r="Z266" s="9"/>
      <c r="AA266" s="9"/>
      <c r="AB266" s="9"/>
      <c r="AC266" s="69"/>
      <c r="AD266" s="9"/>
      <c r="AE266" s="9"/>
      <c r="AF266" s="9"/>
      <c r="AG266" s="9"/>
      <c r="AH266" s="9"/>
      <c r="AI266" s="9"/>
      <c r="AJ266" s="9"/>
      <c r="AK266" s="9"/>
      <c r="AL266" s="9"/>
      <c r="AM266" s="9"/>
      <c r="AN266" s="9"/>
      <c r="AO266" s="9"/>
    </row>
    <row r="267" spans="1:66" s="9" customFormat="1" x14ac:dyDescent="0.2">
      <c r="A267"/>
      <c r="B267"/>
      <c r="C267"/>
      <c r="D267"/>
      <c r="E267"/>
      <c r="F267" s="1"/>
      <c r="G267" s="1"/>
      <c r="H267" s="1"/>
      <c r="I267" s="1"/>
      <c r="J267" s="1"/>
      <c r="K267" s="1"/>
      <c r="L267" s="1"/>
      <c r="M267" s="8"/>
      <c r="N267" s="8"/>
      <c r="O267" s="1"/>
      <c r="P267" s="1"/>
      <c r="Q267" s="1"/>
      <c r="R267" s="1"/>
      <c r="S267" s="1"/>
      <c r="T267" s="1"/>
      <c r="U267" s="1"/>
      <c r="V267" s="46"/>
      <c r="W267" s="6"/>
      <c r="X267" s="50"/>
      <c r="Y267" s="50"/>
      <c r="Z267" s="6"/>
      <c r="AA267" s="6"/>
      <c r="AB267" s="6"/>
      <c r="AC267" s="46"/>
      <c r="AD267" s="6"/>
      <c r="AE267" s="6"/>
      <c r="AF267" s="6"/>
      <c r="AG267" s="6"/>
      <c r="AH267" s="6"/>
      <c r="AI267" s="6"/>
      <c r="AJ267" s="6"/>
      <c r="AK267" s="6"/>
      <c r="AL267" s="6"/>
      <c r="AM267" s="6"/>
      <c r="AN267" s="6"/>
      <c r="AO267" s="51"/>
      <c r="AP267" s="8"/>
      <c r="AQ267" s="8"/>
      <c r="AR267" s="8"/>
      <c r="AS267" s="8"/>
      <c r="AT267" s="8"/>
      <c r="AU267" s="8"/>
      <c r="AV267" s="8"/>
      <c r="AW267" s="8"/>
      <c r="AX267" s="8"/>
      <c r="AY267" s="8"/>
      <c r="AZ267" s="8"/>
      <c r="BA267" s="8"/>
      <c r="BB267" s="8"/>
      <c r="BC267" s="8"/>
      <c r="BD267" s="8"/>
      <c r="BE267" s="8"/>
      <c r="BF267" s="8"/>
      <c r="BG267" s="8"/>
      <c r="BH267" s="8"/>
      <c r="BI267" s="8"/>
      <c r="BJ267" s="8"/>
      <c r="BK267" s="8"/>
      <c r="BL267" s="8"/>
      <c r="BM267" s="8"/>
      <c r="BN267" s="8"/>
    </row>
    <row r="268" spans="1:66" s="1" customFormat="1" ht="24.2" customHeight="1" x14ac:dyDescent="0.2">
      <c r="A268"/>
      <c r="B268"/>
      <c r="C268"/>
      <c r="D268"/>
      <c r="E268"/>
      <c r="G268" s="8"/>
      <c r="H268" s="8"/>
      <c r="I268" s="8"/>
      <c r="J268" s="8"/>
      <c r="K268" s="8"/>
      <c r="O268" s="8"/>
      <c r="P268" s="7"/>
      <c r="Q268" s="7"/>
      <c r="R268" s="7"/>
      <c r="S268" s="7"/>
      <c r="T268" s="8"/>
      <c r="U268" s="8"/>
      <c r="V268" s="59"/>
      <c r="X268" s="59"/>
      <c r="Y268" s="59"/>
      <c r="AC268" s="10"/>
      <c r="AI268" s="60"/>
      <c r="AJ268" s="60"/>
      <c r="AK268" s="60"/>
      <c r="AL268" s="60"/>
      <c r="AM268" s="60"/>
      <c r="AN268" s="10"/>
      <c r="AO268" s="60"/>
      <c r="AP268" s="8"/>
      <c r="AQ268" s="8"/>
      <c r="AR268" s="8"/>
      <c r="AS268" s="8"/>
      <c r="AT268" s="8"/>
      <c r="AU268" s="8"/>
      <c r="AV268" s="8"/>
      <c r="AW268" s="8"/>
      <c r="AX268" s="8"/>
      <c r="AY268" s="8"/>
      <c r="AZ268" s="8"/>
      <c r="BA268" s="8"/>
      <c r="BB268" s="8"/>
      <c r="BC268" s="8"/>
      <c r="BD268" s="8"/>
      <c r="BE268" s="8"/>
      <c r="BF268" s="8"/>
      <c r="BG268" s="8"/>
      <c r="BH268" s="8"/>
      <c r="BI268" s="8"/>
      <c r="BJ268" s="8"/>
      <c r="BK268" s="8"/>
      <c r="BL268" s="8"/>
      <c r="BM268" s="8"/>
      <c r="BN268" s="8"/>
    </row>
    <row r="269" spans="1:66" s="1" customFormat="1" x14ac:dyDescent="0.2">
      <c r="A269"/>
      <c r="B269"/>
      <c r="C269"/>
      <c r="D269"/>
      <c r="E269"/>
      <c r="F269" s="8"/>
      <c r="G269" s="9"/>
      <c r="H269" s="9"/>
      <c r="I269" s="9"/>
      <c r="J269" s="9"/>
      <c r="K269" s="9"/>
      <c r="L269" s="8"/>
      <c r="P269" s="8"/>
      <c r="Q269" s="8"/>
      <c r="R269" s="8"/>
      <c r="S269" s="8"/>
      <c r="T269" s="9"/>
      <c r="U269" s="9"/>
      <c r="X269" s="10"/>
      <c r="Y269" s="10"/>
      <c r="AP269" s="8"/>
      <c r="AQ269" s="8"/>
      <c r="AR269" s="8"/>
      <c r="AS269" s="8"/>
      <c r="AT269" s="8"/>
      <c r="AU269" s="8"/>
      <c r="AV269" s="8"/>
      <c r="AW269" s="8"/>
      <c r="AX269" s="8"/>
      <c r="AY269" s="8"/>
      <c r="AZ269" s="8"/>
      <c r="BA269" s="8"/>
      <c r="BB269" s="8"/>
      <c r="BC269" s="8"/>
      <c r="BD269" s="8"/>
      <c r="BE269" s="8"/>
      <c r="BF269" s="8"/>
      <c r="BG269" s="8"/>
      <c r="BH269" s="8"/>
      <c r="BI269" s="8"/>
      <c r="BJ269" s="8"/>
      <c r="BK269" s="8"/>
      <c r="BL269" s="8"/>
      <c r="BM269" s="8"/>
      <c r="BN269" s="8"/>
    </row>
    <row r="270" spans="1:66" s="8" customFormat="1" x14ac:dyDescent="0.2">
      <c r="A270"/>
      <c r="B270"/>
      <c r="C270"/>
      <c r="D270"/>
      <c r="E270"/>
      <c r="F270" s="9"/>
      <c r="G270" s="1"/>
      <c r="H270" s="1"/>
      <c r="I270" s="1"/>
      <c r="J270" s="1"/>
      <c r="K270" s="1"/>
      <c r="O270" s="1"/>
      <c r="P270" s="9"/>
      <c r="Q270" s="9"/>
      <c r="R270" s="9"/>
      <c r="S270" s="9"/>
      <c r="T270" s="1"/>
      <c r="U270" s="1"/>
      <c r="X270" s="66"/>
      <c r="Y270" s="66"/>
      <c r="AC270" s="66"/>
    </row>
    <row r="271" spans="1:66" s="9" customFormat="1" x14ac:dyDescent="0.2">
      <c r="A271"/>
      <c r="B271"/>
      <c r="C271"/>
      <c r="D271"/>
      <c r="E271"/>
      <c r="F271" s="1"/>
      <c r="G271" s="8"/>
      <c r="H271" s="8"/>
      <c r="I271" s="8"/>
      <c r="J271" s="8"/>
      <c r="K271" s="8"/>
      <c r="L271" s="8"/>
      <c r="M271" s="8"/>
      <c r="N271" s="8"/>
      <c r="O271" s="8"/>
      <c r="P271" s="1"/>
      <c r="Q271" s="1"/>
      <c r="R271" s="1"/>
      <c r="S271" s="1"/>
      <c r="T271" s="8"/>
      <c r="U271" s="8"/>
      <c r="X271" s="69"/>
      <c r="Y271" s="69"/>
      <c r="AC271" s="69"/>
    </row>
    <row r="272" spans="1:66" s="1" customFormat="1" ht="37.9" customHeight="1" x14ac:dyDescent="0.2">
      <c r="A272"/>
      <c r="B272"/>
      <c r="C272"/>
      <c r="D272"/>
      <c r="E272"/>
      <c r="G272" s="9"/>
      <c r="H272" s="9"/>
      <c r="I272" s="9"/>
      <c r="J272" s="9"/>
      <c r="K272" s="9"/>
      <c r="L272" s="9"/>
      <c r="M272" s="8"/>
      <c r="N272" s="8"/>
      <c r="O272" s="8"/>
      <c r="P272" s="7"/>
      <c r="Q272" s="7"/>
      <c r="R272" s="7"/>
      <c r="S272" s="7"/>
      <c r="T272" s="9"/>
      <c r="U272" s="9"/>
      <c r="V272" s="46"/>
      <c r="W272" s="6"/>
      <c r="X272" s="50"/>
      <c r="Y272" s="50"/>
      <c r="Z272" s="6"/>
      <c r="AA272" s="6"/>
      <c r="AB272" s="6"/>
      <c r="AC272" s="46"/>
      <c r="AD272" s="6"/>
      <c r="AE272" s="6"/>
      <c r="AF272" s="6"/>
      <c r="AG272" s="6"/>
      <c r="AH272" s="6"/>
      <c r="AI272" s="6"/>
      <c r="AJ272" s="6"/>
      <c r="AK272" s="6"/>
      <c r="AL272" s="6"/>
      <c r="AM272" s="6"/>
      <c r="AN272" s="6"/>
      <c r="AO272" s="51"/>
      <c r="AP272" s="8"/>
      <c r="AQ272" s="8"/>
      <c r="AR272" s="8"/>
      <c r="AS272" s="8"/>
      <c r="AT272" s="8"/>
      <c r="AU272" s="8"/>
      <c r="AV272" s="8"/>
      <c r="AW272" s="8"/>
      <c r="AX272" s="8"/>
      <c r="AY272" s="8"/>
      <c r="AZ272" s="8"/>
      <c r="BA272" s="8"/>
      <c r="BB272" s="8"/>
      <c r="BC272" s="8"/>
      <c r="BD272" s="8"/>
      <c r="BE272" s="8"/>
      <c r="BF272" s="8"/>
      <c r="BG272" s="8"/>
      <c r="BH272" s="8"/>
      <c r="BI272" s="8"/>
      <c r="BJ272" s="8"/>
      <c r="BK272" s="8"/>
      <c r="BL272" s="8"/>
      <c r="BM272" s="8"/>
      <c r="BN272" s="8"/>
    </row>
    <row r="273" spans="1:66" s="8" customFormat="1" ht="12" x14ac:dyDescent="0.2">
      <c r="A273"/>
      <c r="B273"/>
      <c r="C273"/>
      <c r="D273"/>
      <c r="E273"/>
      <c r="G273" s="6"/>
      <c r="H273" s="6"/>
      <c r="I273" s="1"/>
      <c r="J273" s="1"/>
      <c r="K273" s="1"/>
      <c r="L273" s="1"/>
      <c r="M273" s="9"/>
      <c r="N273" s="9"/>
      <c r="T273" s="6"/>
      <c r="U273" s="6"/>
      <c r="V273" s="59"/>
      <c r="W273" s="1"/>
      <c r="X273" s="59"/>
      <c r="Y273" s="59"/>
      <c r="Z273" s="1"/>
      <c r="AA273" s="1"/>
      <c r="AB273" s="1"/>
      <c r="AC273" s="10"/>
      <c r="AD273" s="1"/>
      <c r="AE273" s="1"/>
      <c r="AF273" s="1"/>
      <c r="AG273" s="1"/>
      <c r="AH273" s="1"/>
      <c r="AI273" s="60"/>
      <c r="AJ273" s="60"/>
      <c r="AK273" s="60"/>
      <c r="AL273" s="60"/>
      <c r="AM273" s="60"/>
      <c r="AN273" s="10"/>
      <c r="AO273" s="60"/>
      <c r="AP273" s="9"/>
      <c r="AQ273" s="9"/>
      <c r="AR273" s="9"/>
      <c r="AS273" s="9"/>
      <c r="AT273" s="9"/>
      <c r="AU273" s="9"/>
      <c r="AV273" s="9"/>
      <c r="AW273" s="9"/>
      <c r="AX273" s="9"/>
      <c r="AY273" s="9"/>
      <c r="AZ273" s="9"/>
      <c r="BA273" s="9"/>
      <c r="BB273" s="9"/>
      <c r="BC273" s="9"/>
      <c r="BD273" s="9"/>
      <c r="BE273" s="9"/>
      <c r="BF273" s="9"/>
      <c r="BG273" s="9"/>
      <c r="BH273" s="9"/>
      <c r="BI273" s="9"/>
      <c r="BJ273" s="9"/>
      <c r="BK273" s="9"/>
      <c r="BL273" s="9"/>
      <c r="BM273" s="9"/>
      <c r="BN273" s="9"/>
    </row>
    <row r="274" spans="1:66" s="9" customFormat="1" ht="12" x14ac:dyDescent="0.2">
      <c r="A274"/>
      <c r="B274"/>
      <c r="C274"/>
      <c r="D274"/>
      <c r="E274"/>
      <c r="G274" s="1"/>
      <c r="H274" s="1"/>
      <c r="I274" s="8"/>
      <c r="J274" s="8"/>
      <c r="K274" s="8"/>
      <c r="L274" s="1"/>
      <c r="M274" s="1"/>
      <c r="N274" s="1"/>
      <c r="T274" s="1"/>
      <c r="U274" s="1"/>
      <c r="V274" s="8"/>
      <c r="W274" s="8"/>
      <c r="X274" s="66"/>
      <c r="Y274" s="66"/>
      <c r="Z274" s="8"/>
      <c r="AA274" s="8"/>
      <c r="AB274" s="8"/>
      <c r="AC274" s="66"/>
      <c r="AD274" s="8"/>
      <c r="AE274" s="8"/>
      <c r="AF274" s="8"/>
      <c r="AG274" s="8"/>
      <c r="AH274" s="8"/>
      <c r="AI274" s="8"/>
      <c r="AJ274" s="8"/>
      <c r="AK274" s="8"/>
      <c r="AL274" s="8"/>
      <c r="AM274" s="8"/>
      <c r="AN274" s="8"/>
      <c r="AO274" s="8"/>
      <c r="AP274" s="10"/>
      <c r="AQ274" s="59"/>
      <c r="AR274" s="1"/>
      <c r="AS274" s="1"/>
      <c r="AT274" s="1"/>
      <c r="AU274" s="1"/>
      <c r="AV274" s="1"/>
      <c r="AW274" s="1"/>
      <c r="AX274" s="1"/>
      <c r="AY274" s="1"/>
      <c r="AZ274" s="1"/>
      <c r="BA274" s="1"/>
      <c r="BB274" s="1"/>
      <c r="BC274" s="1"/>
      <c r="BD274" s="1"/>
      <c r="BE274" s="1"/>
      <c r="BF274" s="1"/>
      <c r="BG274" s="1"/>
      <c r="BH274" s="1"/>
      <c r="BI274" s="1"/>
      <c r="BJ274" s="1"/>
      <c r="BK274" s="1"/>
      <c r="BL274" s="1"/>
      <c r="BM274" s="1"/>
      <c r="BN274" s="1"/>
    </row>
    <row r="275" spans="1:66" s="1" customFormat="1" ht="24.2" customHeight="1" x14ac:dyDescent="0.2">
      <c r="A275"/>
      <c r="B275"/>
      <c r="C275"/>
      <c r="D275"/>
      <c r="E275"/>
      <c r="I275" s="9"/>
      <c r="J275" s="9"/>
      <c r="K275" s="9"/>
      <c r="T275" s="7"/>
      <c r="U275" s="7"/>
      <c r="V275" s="9"/>
      <c r="W275" s="9"/>
      <c r="X275" s="69"/>
      <c r="Y275" s="69"/>
      <c r="Z275" s="9"/>
      <c r="AA275" s="9"/>
      <c r="AB275" s="9"/>
      <c r="AC275" s="69"/>
      <c r="AD275" s="9"/>
      <c r="AE275" s="9"/>
      <c r="AF275" s="9"/>
      <c r="AG275" s="9"/>
      <c r="AH275" s="9"/>
      <c r="AI275" s="9"/>
      <c r="AJ275" s="9"/>
      <c r="AK275" s="9"/>
      <c r="AL275" s="9"/>
      <c r="AM275" s="9"/>
      <c r="AN275" s="9"/>
      <c r="AO275" s="9"/>
      <c r="AP275" s="8"/>
      <c r="AQ275" s="8"/>
      <c r="AR275" s="8"/>
      <c r="AS275" s="8"/>
      <c r="AT275" s="8"/>
      <c r="AU275" s="8"/>
      <c r="AV275" s="8"/>
      <c r="AW275" s="8"/>
      <c r="AX275" s="8"/>
      <c r="AY275" s="8"/>
      <c r="AZ275" s="8"/>
      <c r="BA275" s="8"/>
      <c r="BB275" s="8"/>
      <c r="BC275" s="8"/>
      <c r="BD275" s="8"/>
      <c r="BE275" s="8"/>
      <c r="BF275" s="8"/>
      <c r="BG275" s="8"/>
      <c r="BH275" s="8"/>
      <c r="BI275" s="8"/>
      <c r="BJ275" s="8"/>
      <c r="BK275" s="8"/>
      <c r="BL275" s="8"/>
      <c r="BM275" s="8"/>
      <c r="BN275" s="8"/>
    </row>
    <row r="276" spans="1:66" s="1" customFormat="1" ht="12" x14ac:dyDescent="0.2">
      <c r="A276"/>
      <c r="B276"/>
      <c r="C276"/>
      <c r="D276"/>
      <c r="E276"/>
      <c r="G276" s="7"/>
      <c r="H276" s="7"/>
      <c r="I276" s="6"/>
      <c r="J276" s="6"/>
      <c r="K276" s="6"/>
      <c r="T276" s="8"/>
      <c r="U276" s="8"/>
      <c r="V276" s="59"/>
      <c r="X276" s="59"/>
      <c r="Y276" s="59"/>
      <c r="AC276" s="10"/>
      <c r="AI276" s="60"/>
      <c r="AJ276" s="60"/>
      <c r="AK276" s="60"/>
      <c r="AL276" s="60"/>
      <c r="AM276" s="60"/>
      <c r="AN276" s="10"/>
      <c r="AO276" s="60"/>
      <c r="AP276" s="9"/>
      <c r="AQ276" s="9"/>
      <c r="AR276" s="9"/>
      <c r="AS276" s="9"/>
      <c r="AT276" s="9"/>
      <c r="AU276" s="9"/>
      <c r="AV276" s="9"/>
      <c r="AW276" s="9"/>
      <c r="AX276" s="9"/>
      <c r="AY276" s="9"/>
      <c r="AZ276" s="9"/>
      <c r="BA276" s="9"/>
      <c r="BB276" s="9"/>
      <c r="BC276" s="9"/>
      <c r="BD276" s="9"/>
      <c r="BE276" s="9"/>
      <c r="BF276" s="9"/>
      <c r="BG276" s="9"/>
      <c r="BH276" s="9"/>
      <c r="BI276" s="9"/>
      <c r="BJ276" s="9"/>
      <c r="BK276" s="9"/>
      <c r="BL276" s="9"/>
      <c r="BM276" s="9"/>
      <c r="BN276" s="9"/>
    </row>
    <row r="277" spans="1:66" s="8" customFormat="1" ht="12" x14ac:dyDescent="0.2">
      <c r="A277"/>
      <c r="B277"/>
      <c r="C277"/>
      <c r="D277"/>
      <c r="E277"/>
      <c r="F277" s="1"/>
      <c r="I277" s="1"/>
      <c r="J277" s="1"/>
      <c r="K277" s="1"/>
      <c r="L277" s="1"/>
      <c r="M277" s="1"/>
      <c r="N277" s="1"/>
      <c r="O277" s="1"/>
      <c r="P277" s="7"/>
      <c r="Q277" s="7"/>
      <c r="R277" s="7"/>
      <c r="S277" s="7"/>
      <c r="T277" s="7"/>
      <c r="U277" s="7"/>
      <c r="V277" s="1"/>
      <c r="W277" s="1"/>
      <c r="X277" s="10"/>
      <c r="Y277" s="10"/>
      <c r="Z277" s="1"/>
      <c r="AA277" s="1"/>
      <c r="AB277" s="1"/>
      <c r="AC277" s="1"/>
      <c r="AD277" s="1"/>
      <c r="AE277" s="1"/>
      <c r="AF277" s="1"/>
      <c r="AG277" s="1"/>
      <c r="AH277" s="1"/>
      <c r="AI277" s="1"/>
      <c r="AJ277" s="1"/>
      <c r="AK277" s="1"/>
      <c r="AL277" s="1"/>
      <c r="AM277" s="1"/>
      <c r="AN277" s="1"/>
      <c r="AO277" s="1"/>
      <c r="AP277" s="10"/>
      <c r="AQ277" s="59"/>
      <c r="AR277" s="1"/>
      <c r="AS277" s="1"/>
      <c r="AT277" s="1"/>
      <c r="AU277" s="1"/>
      <c r="AV277" s="1"/>
      <c r="AW277" s="1"/>
      <c r="AX277" s="1"/>
      <c r="AY277" s="1"/>
      <c r="AZ277" s="1"/>
      <c r="BA277" s="1"/>
      <c r="BB277" s="1"/>
      <c r="BC277" s="1"/>
      <c r="BD277" s="1"/>
      <c r="BE277" s="1"/>
      <c r="BF277" s="1"/>
      <c r="BG277" s="1"/>
      <c r="BH277" s="1"/>
      <c r="BI277" s="1"/>
      <c r="BJ277" s="1"/>
      <c r="BK277" s="1"/>
      <c r="BL277" s="1"/>
      <c r="BM277" s="1"/>
      <c r="BN277" s="1"/>
    </row>
    <row r="278" spans="1:66" s="9" customFormat="1" x14ac:dyDescent="0.2">
      <c r="A278"/>
      <c r="B278"/>
      <c r="C278"/>
      <c r="D278"/>
      <c r="E278"/>
      <c r="F278" s="8"/>
      <c r="I278" s="1"/>
      <c r="J278" s="1"/>
      <c r="K278" s="1"/>
      <c r="L278" s="8"/>
      <c r="M278" s="1"/>
      <c r="N278" s="1"/>
      <c r="O278" s="1"/>
      <c r="P278" s="8"/>
      <c r="Q278" s="8"/>
      <c r="R278" s="8"/>
      <c r="S278" s="8"/>
      <c r="T278" s="8"/>
      <c r="U278" s="8"/>
      <c r="V278" s="8"/>
      <c r="W278" s="8"/>
      <c r="X278" s="66"/>
      <c r="Y278" s="66"/>
      <c r="Z278" s="8"/>
      <c r="AA278" s="8"/>
      <c r="AB278" s="8"/>
      <c r="AC278" s="66"/>
      <c r="AD278" s="8"/>
      <c r="AE278" s="8"/>
      <c r="AF278" s="8"/>
      <c r="AG278" s="8"/>
      <c r="AH278" s="8"/>
      <c r="AI278" s="8"/>
      <c r="AJ278" s="8"/>
      <c r="AK278" s="8"/>
      <c r="AL278" s="8"/>
      <c r="AM278" s="8"/>
      <c r="AN278" s="8"/>
      <c r="AO278" s="8"/>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row>
    <row r="279" spans="1:66" s="1" customFormat="1" ht="37.9" customHeight="1" x14ac:dyDescent="0.2">
      <c r="A279"/>
      <c r="B279"/>
      <c r="C279"/>
      <c r="D279"/>
      <c r="E279"/>
      <c r="F279" s="9"/>
      <c r="I279" s="7"/>
      <c r="J279" s="7"/>
      <c r="K279" s="7"/>
      <c r="L279" s="9"/>
      <c r="M279" s="8"/>
      <c r="N279" s="8"/>
      <c r="P279" s="9"/>
      <c r="Q279" s="9"/>
      <c r="R279" s="9"/>
      <c r="S279" s="9"/>
      <c r="T279" s="9"/>
      <c r="U279" s="9"/>
      <c r="V279" s="8"/>
      <c r="W279" s="8"/>
      <c r="X279" s="66"/>
      <c r="Y279" s="66"/>
      <c r="Z279" s="8"/>
      <c r="AA279" s="8"/>
      <c r="AB279" s="8"/>
      <c r="AC279" s="66"/>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row>
    <row r="280" spans="1:66" s="8" customFormat="1" x14ac:dyDescent="0.2">
      <c r="A280"/>
      <c r="B280"/>
      <c r="C280"/>
      <c r="D280"/>
      <c r="E280"/>
      <c r="F280" s="1"/>
      <c r="G280" s="1"/>
      <c r="H280" s="1"/>
      <c r="L280" s="1"/>
      <c r="M280" s="9"/>
      <c r="N280" s="9"/>
      <c r="P280" s="1"/>
      <c r="Q280" s="1"/>
      <c r="R280" s="1"/>
      <c r="S280" s="1"/>
      <c r="T280" s="1"/>
      <c r="U280" s="1"/>
      <c r="X280" s="66"/>
      <c r="Y280" s="66"/>
      <c r="AC280" s="66"/>
      <c r="AP280" s="9"/>
      <c r="AQ280" s="9"/>
      <c r="AR280" s="9"/>
      <c r="AS280" s="9"/>
      <c r="AT280" s="9"/>
      <c r="AU280" s="9"/>
      <c r="AV280" s="9"/>
      <c r="AW280" s="9"/>
      <c r="AX280" s="9"/>
      <c r="AY280" s="9"/>
      <c r="AZ280" s="9"/>
      <c r="BA280" s="9"/>
      <c r="BB280" s="9"/>
      <c r="BC280" s="9"/>
      <c r="BD280" s="9"/>
      <c r="BE280" s="9"/>
      <c r="BF280" s="9"/>
      <c r="BG280" s="9"/>
      <c r="BH280" s="9"/>
      <c r="BI280" s="9"/>
      <c r="BJ280" s="9"/>
      <c r="BK280" s="9"/>
      <c r="BL280" s="9"/>
      <c r="BM280" s="9"/>
      <c r="BN280" s="9"/>
    </row>
    <row r="281" spans="1:66" s="9" customFormat="1" ht="12" x14ac:dyDescent="0.2">
      <c r="A281"/>
      <c r="B281"/>
      <c r="C281"/>
      <c r="D281"/>
      <c r="E281"/>
      <c r="F281" s="1"/>
      <c r="G281" s="7"/>
      <c r="H281" s="7"/>
      <c r="L281" s="1"/>
      <c r="M281" s="1"/>
      <c r="N281" s="1"/>
      <c r="P281" s="1"/>
      <c r="Q281" s="1"/>
      <c r="R281" s="1"/>
      <c r="S281" s="1"/>
      <c r="T281" s="1"/>
      <c r="U281" s="1"/>
      <c r="V281" s="8"/>
      <c r="W281" s="8"/>
      <c r="X281" s="66"/>
      <c r="Y281" s="66"/>
      <c r="Z281" s="8"/>
      <c r="AA281" s="8"/>
      <c r="AB281" s="8"/>
      <c r="AC281" s="66"/>
      <c r="AD281" s="8"/>
      <c r="AE281" s="8"/>
      <c r="AF281" s="8"/>
      <c r="AG281" s="8"/>
      <c r="AH281" s="8"/>
      <c r="AI281" s="8"/>
      <c r="AJ281" s="8"/>
      <c r="AK281" s="8"/>
      <c r="AL281" s="8"/>
      <c r="AM281" s="8"/>
      <c r="AN281" s="8"/>
      <c r="AO281" s="8"/>
      <c r="AP281" s="10"/>
      <c r="AQ281" s="59"/>
      <c r="AR281" s="1"/>
      <c r="AS281" s="1"/>
      <c r="AT281" s="1"/>
      <c r="AU281" s="1"/>
      <c r="AV281" s="1"/>
      <c r="AW281" s="1"/>
      <c r="AX281" s="1"/>
      <c r="AY281" s="1"/>
      <c r="AZ281" s="1"/>
      <c r="BA281" s="1"/>
      <c r="BB281" s="1"/>
      <c r="BC281" s="1"/>
      <c r="BD281" s="1"/>
      <c r="BE281" s="1"/>
      <c r="BF281" s="1"/>
      <c r="BG281" s="1"/>
      <c r="BH281" s="1"/>
      <c r="BI281" s="1"/>
      <c r="BJ281" s="1"/>
      <c r="BK281" s="1"/>
      <c r="BL281" s="1"/>
      <c r="BM281" s="1"/>
      <c r="BN281" s="1"/>
    </row>
    <row r="282" spans="1:66" s="1" customFormat="1" ht="24.2" customHeight="1" x14ac:dyDescent="0.2">
      <c r="A282"/>
      <c r="B282"/>
      <c r="C282"/>
      <c r="D282"/>
      <c r="E282"/>
      <c r="G282" s="8"/>
      <c r="H282" s="8"/>
      <c r="P282" s="7"/>
      <c r="Q282" s="7"/>
      <c r="R282" s="7"/>
      <c r="S282" s="7"/>
      <c r="T282" s="7"/>
      <c r="U282" s="7"/>
      <c r="V282" s="9"/>
      <c r="W282" s="9"/>
      <c r="X282" s="69"/>
      <c r="Y282" s="69"/>
      <c r="Z282" s="9"/>
      <c r="AA282" s="9"/>
      <c r="AB282" s="9"/>
      <c r="AC282" s="69"/>
      <c r="AD282" s="9"/>
      <c r="AE282" s="9"/>
      <c r="AF282" s="9"/>
      <c r="AG282" s="9"/>
      <c r="AH282" s="9"/>
      <c r="AI282" s="9"/>
      <c r="AJ282" s="9"/>
      <c r="AK282" s="9"/>
      <c r="AL282" s="9"/>
      <c r="AM282" s="9"/>
      <c r="AN282" s="9"/>
      <c r="AO282" s="9"/>
    </row>
    <row r="283" spans="1:66" s="1" customFormat="1" x14ac:dyDescent="0.2">
      <c r="A283"/>
      <c r="B283"/>
      <c r="C283"/>
      <c r="D283"/>
      <c r="E283"/>
      <c r="F283" s="8"/>
      <c r="G283" s="9"/>
      <c r="H283" s="9"/>
      <c r="P283" s="8"/>
      <c r="Q283" s="8"/>
      <c r="R283" s="8"/>
      <c r="S283" s="8"/>
      <c r="T283" s="8"/>
      <c r="U283" s="8"/>
      <c r="V283" s="46"/>
      <c r="W283" s="6"/>
      <c r="X283" s="50"/>
      <c r="Y283" s="50"/>
      <c r="Z283" s="6"/>
      <c r="AA283" s="6"/>
      <c r="AB283" s="6"/>
      <c r="AC283" s="46"/>
      <c r="AD283" s="6"/>
      <c r="AE283" s="6"/>
      <c r="AF283" s="6"/>
      <c r="AG283" s="6"/>
      <c r="AH283" s="6"/>
      <c r="AI283" s="6"/>
      <c r="AJ283" s="6"/>
      <c r="AK283" s="6"/>
      <c r="AL283" s="6"/>
      <c r="AM283" s="6"/>
      <c r="AN283" s="6"/>
      <c r="AO283" s="51"/>
      <c r="AP283" s="7"/>
      <c r="AQ283" s="7"/>
      <c r="AR283" s="7"/>
      <c r="AS283" s="7"/>
      <c r="AT283" s="7"/>
      <c r="AU283" s="7"/>
      <c r="AV283" s="7"/>
      <c r="AW283" s="7"/>
      <c r="AX283" s="7"/>
      <c r="AY283" s="7"/>
      <c r="AZ283" s="7"/>
      <c r="BA283" s="7"/>
      <c r="BB283" s="7"/>
      <c r="BC283" s="7"/>
      <c r="BD283" s="7"/>
      <c r="BE283" s="7"/>
      <c r="BF283" s="7"/>
      <c r="BG283" s="7"/>
      <c r="BH283" s="7"/>
      <c r="BI283" s="7"/>
      <c r="BJ283" s="7"/>
      <c r="BK283" s="7"/>
      <c r="BL283" s="7"/>
      <c r="BM283" s="7"/>
      <c r="BN283" s="7"/>
    </row>
    <row r="284" spans="1:66" s="8" customFormat="1" ht="12" x14ac:dyDescent="0.2">
      <c r="A284"/>
      <c r="B284"/>
      <c r="C284"/>
      <c r="D284"/>
      <c r="E284"/>
      <c r="F284" s="9"/>
      <c r="G284" s="6"/>
      <c r="H284" s="6"/>
      <c r="I284" s="7"/>
      <c r="J284" s="7"/>
      <c r="K284" s="7"/>
      <c r="M284" s="1"/>
      <c r="N284" s="1"/>
      <c r="O284" s="1"/>
      <c r="P284" s="9"/>
      <c r="Q284" s="9"/>
      <c r="R284" s="9"/>
      <c r="S284" s="9"/>
      <c r="T284" s="9"/>
      <c r="U284" s="9"/>
      <c r="V284" s="59"/>
      <c r="W284" s="1"/>
      <c r="X284" s="59"/>
      <c r="Y284" s="59"/>
      <c r="Z284" s="1"/>
      <c r="AA284" s="1"/>
      <c r="AB284" s="1"/>
      <c r="AC284" s="10"/>
      <c r="AD284" s="1"/>
      <c r="AE284" s="1"/>
      <c r="AF284" s="1"/>
      <c r="AG284" s="1"/>
      <c r="AH284" s="1"/>
      <c r="AI284" s="60"/>
      <c r="AJ284" s="60"/>
      <c r="AK284" s="60"/>
      <c r="AL284" s="60"/>
      <c r="AM284" s="60"/>
      <c r="AN284" s="10"/>
      <c r="AO284" s="60"/>
    </row>
    <row r="285" spans="1:66" s="9" customFormat="1" x14ac:dyDescent="0.2">
      <c r="A285"/>
      <c r="B285"/>
      <c r="C285"/>
      <c r="D285"/>
      <c r="E285"/>
      <c r="F285" s="1"/>
      <c r="G285" s="1"/>
      <c r="H285" s="1"/>
      <c r="I285" s="8"/>
      <c r="J285" s="8"/>
      <c r="K285" s="8"/>
      <c r="L285" s="8"/>
      <c r="M285" s="8"/>
      <c r="N285" s="8"/>
      <c r="O285" s="1"/>
      <c r="P285" s="1"/>
      <c r="Q285" s="1"/>
      <c r="R285" s="1"/>
      <c r="S285" s="1"/>
      <c r="T285" s="1"/>
      <c r="U285" s="1"/>
      <c r="V285" s="1"/>
      <c r="W285" s="1"/>
      <c r="X285" s="10"/>
      <c r="Y285" s="10"/>
      <c r="Z285" s="1"/>
      <c r="AA285" s="1"/>
      <c r="AB285" s="1"/>
      <c r="AC285" s="1"/>
      <c r="AD285" s="1"/>
      <c r="AE285" s="1"/>
      <c r="AF285" s="1"/>
      <c r="AG285" s="1"/>
      <c r="AH285" s="1"/>
      <c r="AI285" s="1"/>
      <c r="AJ285" s="1"/>
      <c r="AK285" s="1"/>
      <c r="AL285" s="1"/>
      <c r="AM285" s="1"/>
      <c r="AN285" s="1"/>
      <c r="AO285" s="1"/>
      <c r="AP285" s="7"/>
      <c r="AQ285" s="7"/>
      <c r="AR285" s="7"/>
      <c r="AS285" s="7"/>
      <c r="AT285" s="7"/>
      <c r="AU285" s="7"/>
      <c r="AV285" s="7"/>
      <c r="AW285" s="7"/>
      <c r="AX285" s="7"/>
      <c r="AY285" s="7"/>
      <c r="AZ285" s="7"/>
      <c r="BA285" s="7"/>
      <c r="BB285" s="7"/>
      <c r="BC285" s="7"/>
      <c r="BD285" s="7"/>
      <c r="BE285" s="7"/>
      <c r="BF285" s="7"/>
      <c r="BG285" s="7"/>
      <c r="BH285" s="7"/>
      <c r="BI285" s="7"/>
      <c r="BJ285" s="7"/>
      <c r="BK285" s="7"/>
      <c r="BL285" s="7"/>
      <c r="BM285" s="7"/>
      <c r="BN285" s="7"/>
    </row>
    <row r="286" spans="1:66" s="1" customFormat="1" ht="24.2" customHeight="1" x14ac:dyDescent="0.2">
      <c r="A286"/>
      <c r="B286"/>
      <c r="C286"/>
      <c r="D286"/>
      <c r="E286"/>
      <c r="I286" s="9"/>
      <c r="J286" s="9"/>
      <c r="K286" s="9"/>
      <c r="L286" s="8"/>
      <c r="M286" s="8"/>
      <c r="N286" s="8"/>
      <c r="O286" s="8"/>
      <c r="P286" s="8"/>
      <c r="Q286" s="8"/>
      <c r="R286" s="8"/>
      <c r="S286" s="8"/>
      <c r="T286" s="7"/>
      <c r="U286" s="7"/>
      <c r="V286" s="7"/>
      <c r="W286" s="7"/>
      <c r="X286" s="62"/>
      <c r="Y286" s="62"/>
      <c r="Z286" s="7"/>
      <c r="AA286" s="7"/>
      <c r="AB286" s="7"/>
      <c r="AC286" s="62"/>
      <c r="AD286" s="7"/>
      <c r="AE286" s="7"/>
      <c r="AF286" s="7"/>
      <c r="AG286" s="7"/>
      <c r="AH286" s="7"/>
      <c r="AI286" s="7"/>
      <c r="AJ286" s="7"/>
      <c r="AK286" s="7"/>
      <c r="AL286" s="7"/>
      <c r="AM286" s="7"/>
      <c r="AN286" s="7"/>
      <c r="AO286" s="7"/>
      <c r="AP286" s="8"/>
      <c r="AQ286" s="8"/>
      <c r="AR286" s="8"/>
      <c r="AS286" s="8"/>
      <c r="AT286" s="8"/>
      <c r="AU286" s="8"/>
      <c r="AV286" s="8"/>
      <c r="AW286" s="8"/>
      <c r="AX286" s="8"/>
      <c r="AY286" s="8"/>
      <c r="AZ286" s="8"/>
      <c r="BA286" s="8"/>
      <c r="BB286" s="8"/>
      <c r="BC286" s="8"/>
      <c r="BD286" s="8"/>
      <c r="BE286" s="8"/>
      <c r="BF286" s="8"/>
      <c r="BG286" s="8"/>
      <c r="BH286" s="8"/>
      <c r="BI286" s="8"/>
      <c r="BJ286" s="8"/>
      <c r="BK286" s="8"/>
      <c r="BL286" s="8"/>
      <c r="BM286" s="8"/>
      <c r="BN286" s="8"/>
    </row>
    <row r="287" spans="1:66" s="1" customFormat="1" x14ac:dyDescent="0.2">
      <c r="A287"/>
      <c r="B287"/>
      <c r="C287"/>
      <c r="D287"/>
      <c r="E287"/>
      <c r="F287" s="8"/>
      <c r="G287" s="8"/>
      <c r="H287" s="8"/>
      <c r="I287" s="6"/>
      <c r="J287" s="6"/>
      <c r="K287" s="6"/>
      <c r="L287" s="8"/>
      <c r="M287" s="8"/>
      <c r="N287" s="8"/>
      <c r="O287" s="8"/>
      <c r="P287" s="6"/>
      <c r="Q287" s="6"/>
      <c r="R287" s="6"/>
      <c r="S287" s="6"/>
      <c r="T287" s="8"/>
      <c r="U287" s="8"/>
      <c r="V287" s="8"/>
      <c r="W287" s="8"/>
      <c r="X287" s="66"/>
      <c r="Y287" s="66"/>
      <c r="Z287" s="8"/>
      <c r="AA287" s="8"/>
      <c r="AB287" s="8"/>
      <c r="AC287" s="66"/>
      <c r="AD287" s="8"/>
      <c r="AE287" s="8"/>
      <c r="AF287" s="8"/>
      <c r="AG287" s="8"/>
      <c r="AH287" s="8"/>
      <c r="AI287" s="8"/>
      <c r="AJ287" s="8"/>
      <c r="AK287" s="8"/>
      <c r="AL287" s="8"/>
      <c r="AM287" s="8"/>
      <c r="AN287" s="8"/>
      <c r="AO287" s="8"/>
      <c r="AP287" s="9"/>
      <c r="AQ287" s="9"/>
      <c r="AR287" s="9"/>
      <c r="AS287" s="9"/>
      <c r="AT287" s="9"/>
      <c r="AU287" s="9"/>
      <c r="AV287" s="9"/>
      <c r="AW287" s="9"/>
      <c r="AX287" s="9"/>
      <c r="AY287" s="9"/>
      <c r="AZ287" s="9"/>
      <c r="BA287" s="9"/>
      <c r="BB287" s="9"/>
      <c r="BC287" s="9"/>
      <c r="BD287" s="9"/>
      <c r="BE287" s="9"/>
      <c r="BF287" s="9"/>
      <c r="BG287" s="9"/>
      <c r="BH287" s="9"/>
      <c r="BI287" s="9"/>
      <c r="BJ287" s="9"/>
      <c r="BK287" s="9"/>
      <c r="BL287" s="9"/>
      <c r="BM287" s="9"/>
      <c r="BN287" s="9"/>
    </row>
    <row r="288" spans="1:66" s="8" customFormat="1" x14ac:dyDescent="0.2">
      <c r="A288"/>
      <c r="B288"/>
      <c r="C288"/>
      <c r="D288"/>
      <c r="E288"/>
      <c r="F288" s="9"/>
      <c r="I288" s="1"/>
      <c r="J288" s="1"/>
      <c r="K288" s="1"/>
      <c r="L288" s="9"/>
      <c r="P288" s="1"/>
      <c r="Q288" s="1"/>
      <c r="R288" s="1"/>
      <c r="S288" s="1"/>
      <c r="T288" s="9"/>
      <c r="U288" s="9"/>
      <c r="V288" s="7"/>
      <c r="W288" s="7"/>
      <c r="X288" s="62"/>
      <c r="Y288" s="62"/>
      <c r="Z288" s="7"/>
      <c r="AA288" s="7"/>
      <c r="AB288" s="7"/>
      <c r="AC288" s="62"/>
      <c r="AD288" s="7"/>
      <c r="AE288" s="7"/>
      <c r="AF288" s="7"/>
      <c r="AG288" s="7"/>
      <c r="AH288" s="7"/>
      <c r="AI288" s="7"/>
      <c r="AJ288" s="7"/>
      <c r="AK288" s="7"/>
      <c r="AL288" s="7"/>
      <c r="AM288" s="7"/>
      <c r="AN288" s="7"/>
      <c r="AO288" s="7"/>
      <c r="AP288" s="6"/>
      <c r="AQ288" s="6"/>
      <c r="AR288" s="6"/>
      <c r="AS288" s="6"/>
      <c r="AT288" s="6"/>
      <c r="AU288" s="6"/>
      <c r="AV288" s="6"/>
      <c r="AW288" s="6"/>
      <c r="AX288" s="6"/>
      <c r="AY288" s="6"/>
      <c r="AZ288" s="6"/>
      <c r="BA288" s="6"/>
      <c r="BB288" s="6"/>
      <c r="BC288" s="6"/>
      <c r="BD288" s="6"/>
      <c r="BE288" s="6"/>
      <c r="BF288" s="6"/>
      <c r="BG288" s="6"/>
      <c r="BH288" s="6"/>
      <c r="BI288" s="6"/>
      <c r="BJ288" s="6"/>
      <c r="BK288" s="6"/>
      <c r="BL288" s="6"/>
      <c r="BM288" s="6"/>
      <c r="BN288" s="6"/>
    </row>
    <row r="289" spans="1:66" s="9" customFormat="1" ht="12" x14ac:dyDescent="0.2">
      <c r="A289"/>
      <c r="B289"/>
      <c r="C289"/>
      <c r="D289"/>
      <c r="E289"/>
      <c r="F289" s="1"/>
      <c r="G289" s="8"/>
      <c r="H289" s="8"/>
      <c r="I289" s="1"/>
      <c r="J289" s="1"/>
      <c r="K289" s="1"/>
      <c r="L289" s="1"/>
      <c r="O289" s="8"/>
      <c r="P289" s="1"/>
      <c r="Q289" s="1"/>
      <c r="R289" s="1"/>
      <c r="S289" s="1"/>
      <c r="T289" s="1"/>
      <c r="U289" s="1"/>
      <c r="V289" s="8"/>
      <c r="W289" s="8"/>
      <c r="X289" s="66"/>
      <c r="Y289" s="66"/>
      <c r="Z289" s="8"/>
      <c r="AA289" s="8"/>
      <c r="AB289" s="8"/>
      <c r="AC289" s="66"/>
      <c r="AD289" s="8"/>
      <c r="AE289" s="8"/>
      <c r="AF289" s="8"/>
      <c r="AG289" s="8"/>
      <c r="AH289" s="8"/>
      <c r="AI289" s="8"/>
      <c r="AJ289" s="8"/>
      <c r="AK289" s="8"/>
      <c r="AL289" s="8"/>
      <c r="AM289" s="8"/>
      <c r="AN289" s="8"/>
      <c r="AO289" s="8"/>
      <c r="AP289" s="10"/>
      <c r="AQ289" s="59"/>
      <c r="AR289" s="1"/>
      <c r="AS289" s="1"/>
      <c r="AT289" s="1"/>
      <c r="AU289" s="1"/>
      <c r="AV289" s="1"/>
      <c r="AW289" s="1"/>
      <c r="AX289" s="1"/>
      <c r="AY289" s="1"/>
      <c r="AZ289" s="1"/>
      <c r="BA289" s="1"/>
      <c r="BB289" s="1"/>
      <c r="BC289" s="1"/>
      <c r="BD289" s="1"/>
      <c r="BE289" s="1"/>
      <c r="BF289" s="1"/>
      <c r="BG289" s="1"/>
      <c r="BH289" s="1"/>
      <c r="BI289" s="1"/>
      <c r="BJ289" s="1"/>
      <c r="BK289" s="1"/>
      <c r="BL289" s="1"/>
      <c r="BM289" s="1"/>
      <c r="BN289" s="1"/>
    </row>
    <row r="290" spans="1:66" s="1" customFormat="1" ht="49.15" customHeight="1" x14ac:dyDescent="0.2">
      <c r="A290"/>
      <c r="B290"/>
      <c r="C290"/>
      <c r="D290"/>
      <c r="E290"/>
      <c r="G290" s="8"/>
      <c r="H290" s="8"/>
      <c r="I290" s="8"/>
      <c r="J290" s="8"/>
      <c r="K290" s="8"/>
      <c r="O290" s="9"/>
      <c r="P290" s="8"/>
      <c r="Q290" s="8"/>
      <c r="R290" s="8"/>
      <c r="S290" s="8"/>
      <c r="T290" s="7"/>
      <c r="U290" s="7"/>
      <c r="V290" s="9"/>
      <c r="W290" s="9"/>
      <c r="X290" s="69"/>
      <c r="Y290" s="69"/>
      <c r="Z290" s="9"/>
      <c r="AA290" s="9"/>
      <c r="AB290" s="9"/>
      <c r="AC290" s="69"/>
      <c r="AD290" s="9"/>
      <c r="AE290" s="9"/>
      <c r="AF290" s="9"/>
      <c r="AG290" s="9"/>
      <c r="AH290" s="9"/>
      <c r="AI290" s="9"/>
      <c r="AJ290" s="9"/>
      <c r="AK290" s="9"/>
      <c r="AL290" s="9"/>
      <c r="AM290" s="9"/>
      <c r="AN290" s="9"/>
      <c r="AO290" s="9"/>
    </row>
    <row r="291" spans="1:66" s="1" customFormat="1" ht="12" x14ac:dyDescent="0.2">
      <c r="A291"/>
      <c r="B291"/>
      <c r="C291"/>
      <c r="D291"/>
      <c r="E291"/>
      <c r="G291" s="9"/>
      <c r="H291" s="9"/>
      <c r="I291" s="8"/>
      <c r="J291" s="8"/>
      <c r="K291" s="8"/>
      <c r="P291" s="9"/>
      <c r="Q291" s="9"/>
      <c r="R291" s="9"/>
      <c r="S291" s="9"/>
      <c r="T291" s="8"/>
      <c r="U291" s="8"/>
      <c r="V291" s="59"/>
      <c r="X291" s="59"/>
      <c r="Y291" s="59"/>
      <c r="AC291" s="10"/>
      <c r="AI291" s="60"/>
      <c r="AJ291" s="60"/>
      <c r="AK291" s="60"/>
      <c r="AL291" s="60"/>
      <c r="AM291" s="60"/>
      <c r="AN291" s="10"/>
      <c r="AO291" s="60"/>
      <c r="AP291" s="8"/>
      <c r="AQ291" s="8"/>
      <c r="AR291" s="8"/>
      <c r="AS291" s="8"/>
      <c r="AT291" s="8"/>
      <c r="AU291" s="8"/>
      <c r="AV291" s="8"/>
      <c r="AW291" s="8"/>
      <c r="AX291" s="8"/>
      <c r="AY291" s="8"/>
      <c r="AZ291" s="8"/>
      <c r="BA291" s="8"/>
      <c r="BB291" s="8"/>
      <c r="BC291" s="8"/>
      <c r="BD291" s="8"/>
      <c r="BE291" s="8"/>
      <c r="BF291" s="8"/>
      <c r="BG291" s="8"/>
      <c r="BH291" s="8"/>
      <c r="BI291" s="8"/>
      <c r="BJ291" s="8"/>
      <c r="BK291" s="8"/>
      <c r="BL291" s="8"/>
      <c r="BM291" s="8"/>
      <c r="BN291" s="8"/>
    </row>
    <row r="292" spans="1:66" s="8" customFormat="1" x14ac:dyDescent="0.2">
      <c r="A292"/>
      <c r="B292"/>
      <c r="C292"/>
      <c r="D292"/>
      <c r="E292"/>
      <c r="G292" s="1"/>
      <c r="H292" s="1"/>
      <c r="L292" s="1"/>
      <c r="M292" s="1"/>
      <c r="N292" s="1"/>
      <c r="O292" s="1"/>
      <c r="P292" s="1"/>
      <c r="Q292" s="1"/>
      <c r="R292" s="1"/>
      <c r="S292" s="1"/>
      <c r="T292" s="9"/>
      <c r="U292" s="9"/>
      <c r="V292" s="1"/>
      <c r="W292" s="1"/>
      <c r="X292" s="10"/>
      <c r="Y292" s="10"/>
      <c r="Z292" s="1"/>
      <c r="AA292" s="1"/>
      <c r="AB292" s="1"/>
      <c r="AC292" s="1"/>
      <c r="AD292" s="1"/>
      <c r="AE292" s="1"/>
      <c r="AF292" s="1"/>
      <c r="AG292" s="1"/>
      <c r="AH292" s="1"/>
      <c r="AI292" s="1"/>
      <c r="AJ292" s="1"/>
      <c r="AK292" s="1"/>
      <c r="AL292" s="1"/>
      <c r="AM292" s="1"/>
      <c r="AN292" s="1"/>
      <c r="AO292" s="1"/>
      <c r="AP292" s="9"/>
      <c r="AQ292" s="9"/>
      <c r="AR292" s="9"/>
      <c r="AS292" s="9"/>
      <c r="AT292" s="9"/>
      <c r="AU292" s="9"/>
      <c r="AV292" s="9"/>
      <c r="AW292" s="9"/>
      <c r="AX292" s="9"/>
      <c r="AY292" s="9"/>
      <c r="AZ292" s="9"/>
      <c r="BA292" s="9"/>
      <c r="BB292" s="9"/>
      <c r="BC292" s="9"/>
      <c r="BD292" s="9"/>
      <c r="BE292" s="9"/>
      <c r="BF292" s="9"/>
      <c r="BG292" s="9"/>
      <c r="BH292" s="9"/>
      <c r="BI292" s="9"/>
      <c r="BJ292" s="9"/>
      <c r="BK292" s="9"/>
      <c r="BL292" s="9"/>
      <c r="BM292" s="9"/>
      <c r="BN292" s="9"/>
    </row>
    <row r="293" spans="1:66" s="8" customFormat="1" ht="12" x14ac:dyDescent="0.2">
      <c r="A293"/>
      <c r="B293"/>
      <c r="C293"/>
      <c r="D293"/>
      <c r="E293"/>
      <c r="F293" s="9"/>
      <c r="G293" s="1"/>
      <c r="H293" s="1"/>
      <c r="L293" s="1"/>
      <c r="M293" s="1"/>
      <c r="N293" s="1"/>
      <c r="O293" s="1"/>
      <c r="T293" s="1"/>
      <c r="U293" s="1"/>
      <c r="V293" s="59"/>
      <c r="W293" s="1"/>
      <c r="X293" s="59"/>
      <c r="Y293" s="59"/>
      <c r="Z293" s="1"/>
      <c r="AA293" s="1"/>
      <c r="AB293" s="1"/>
      <c r="AC293" s="10"/>
      <c r="AD293" s="1"/>
      <c r="AE293" s="1"/>
      <c r="AF293" s="1"/>
      <c r="AG293" s="1"/>
      <c r="AH293" s="1"/>
      <c r="AI293" s="60"/>
      <c r="AJ293" s="60"/>
      <c r="AK293" s="60"/>
      <c r="AL293" s="60"/>
      <c r="AM293" s="60"/>
      <c r="AN293" s="10"/>
      <c r="AO293" s="60"/>
      <c r="AP293" s="6"/>
      <c r="AQ293" s="6"/>
      <c r="AR293" s="6"/>
      <c r="AS293" s="6"/>
      <c r="AT293" s="6"/>
      <c r="AU293" s="6"/>
      <c r="AV293" s="6"/>
      <c r="AW293" s="6"/>
      <c r="AX293" s="6"/>
      <c r="AY293" s="6"/>
      <c r="AZ293" s="6"/>
      <c r="BA293" s="6"/>
      <c r="BB293" s="6"/>
      <c r="BC293" s="6"/>
      <c r="BD293" s="6"/>
      <c r="BE293" s="6"/>
      <c r="BF293" s="6"/>
      <c r="BG293" s="6"/>
      <c r="BH293" s="6"/>
      <c r="BI293" s="6"/>
      <c r="BJ293" s="6"/>
      <c r="BK293" s="6"/>
      <c r="BL293" s="6"/>
      <c r="BM293" s="6"/>
      <c r="BN293" s="6"/>
    </row>
    <row r="294" spans="1:66" s="9" customFormat="1" ht="12" x14ac:dyDescent="0.2">
      <c r="A294"/>
      <c r="B294"/>
      <c r="C294"/>
      <c r="D294"/>
      <c r="E294"/>
      <c r="F294" s="6"/>
      <c r="G294" s="8"/>
      <c r="H294" s="8"/>
      <c r="L294" s="1"/>
      <c r="M294" s="1"/>
      <c r="N294" s="1"/>
      <c r="O294" s="1"/>
      <c r="P294" s="1"/>
      <c r="Q294" s="1"/>
      <c r="R294" s="1"/>
      <c r="S294" s="1"/>
      <c r="T294" s="1"/>
      <c r="U294" s="1"/>
      <c r="V294" s="59"/>
      <c r="W294" s="1"/>
      <c r="X294" s="59"/>
      <c r="Y294" s="59"/>
      <c r="Z294" s="1"/>
      <c r="AA294" s="1"/>
      <c r="AB294" s="1"/>
      <c r="AC294" s="10"/>
      <c r="AD294" s="1"/>
      <c r="AE294" s="1"/>
      <c r="AF294" s="1"/>
      <c r="AG294" s="1"/>
      <c r="AH294" s="1"/>
      <c r="AI294" s="60"/>
      <c r="AJ294" s="60"/>
      <c r="AK294" s="60"/>
      <c r="AL294" s="60"/>
      <c r="AM294" s="60"/>
      <c r="AN294" s="10"/>
      <c r="AO294" s="60"/>
      <c r="AP294" s="10"/>
      <c r="AQ294" s="59"/>
      <c r="AR294" s="1"/>
      <c r="AS294" s="1"/>
      <c r="AT294" s="1"/>
      <c r="AU294" s="1"/>
      <c r="AV294" s="1"/>
      <c r="AW294" s="1"/>
      <c r="AX294" s="1"/>
      <c r="AY294" s="1"/>
      <c r="AZ294" s="1"/>
      <c r="BA294" s="1"/>
      <c r="BB294" s="1"/>
      <c r="BC294" s="1"/>
      <c r="BD294" s="1"/>
      <c r="BE294" s="1"/>
      <c r="BF294" s="1"/>
      <c r="BG294" s="1"/>
      <c r="BH294" s="1"/>
      <c r="BI294" s="1"/>
      <c r="BJ294" s="1"/>
      <c r="BK294" s="1"/>
      <c r="BL294" s="1"/>
      <c r="BM294" s="1"/>
      <c r="BN294" s="1"/>
    </row>
    <row r="295" spans="1:66" s="1" customFormat="1" ht="49.15" customHeight="1" x14ac:dyDescent="0.2">
      <c r="A295"/>
      <c r="B295"/>
      <c r="C295"/>
      <c r="D295"/>
      <c r="E295"/>
      <c r="G295" s="9"/>
      <c r="H295" s="9"/>
      <c r="P295" s="8"/>
      <c r="Q295" s="8"/>
      <c r="R295" s="8"/>
      <c r="S295" s="8"/>
      <c r="T295" s="7"/>
      <c r="U295" s="7"/>
      <c r="X295" s="10"/>
      <c r="Y295" s="10"/>
      <c r="AP295" s="8"/>
      <c r="AQ295" s="8"/>
      <c r="AR295" s="8"/>
      <c r="AS295" s="8"/>
      <c r="AT295" s="8"/>
      <c r="AU295" s="8"/>
      <c r="AV295" s="8"/>
      <c r="AW295" s="8"/>
      <c r="AX295" s="8"/>
      <c r="AY295" s="8"/>
      <c r="AZ295" s="8"/>
      <c r="BA295" s="8"/>
      <c r="BB295" s="8"/>
      <c r="BC295" s="8"/>
      <c r="BD295" s="8"/>
      <c r="BE295" s="8"/>
      <c r="BF295" s="8"/>
      <c r="BG295" s="8"/>
      <c r="BH295" s="8"/>
      <c r="BI295" s="8"/>
      <c r="BJ295" s="8"/>
      <c r="BK295" s="8"/>
      <c r="BL295" s="8"/>
      <c r="BM295" s="8"/>
      <c r="BN295" s="8"/>
    </row>
    <row r="296" spans="1:66" s="1" customFormat="1" ht="12" x14ac:dyDescent="0.2">
      <c r="A296"/>
      <c r="B296"/>
      <c r="C296"/>
      <c r="D296"/>
      <c r="E296"/>
      <c r="T296" s="8"/>
      <c r="U296" s="8"/>
      <c r="V296" s="59"/>
      <c r="X296" s="59"/>
      <c r="Y296" s="59"/>
      <c r="AC296" s="10"/>
      <c r="AI296" s="60"/>
      <c r="AJ296" s="60"/>
      <c r="AK296" s="60"/>
      <c r="AL296" s="60"/>
      <c r="AM296" s="60"/>
      <c r="AN296" s="10"/>
      <c r="AO296" s="60"/>
      <c r="AP296" s="9"/>
      <c r="AQ296" s="9"/>
      <c r="AR296" s="9"/>
      <c r="AS296" s="9"/>
      <c r="AT296" s="9"/>
      <c r="AU296" s="9"/>
      <c r="AV296" s="9"/>
      <c r="AW296" s="9"/>
      <c r="AX296" s="9"/>
      <c r="AY296" s="9"/>
      <c r="AZ296" s="9"/>
      <c r="BA296" s="9"/>
      <c r="BB296" s="9"/>
      <c r="BC296" s="9"/>
      <c r="BD296" s="9"/>
      <c r="BE296" s="9"/>
      <c r="BF296" s="9"/>
      <c r="BG296" s="9"/>
      <c r="BH296" s="9"/>
      <c r="BI296" s="9"/>
      <c r="BJ296" s="9"/>
      <c r="BK296" s="9"/>
      <c r="BL296" s="9"/>
      <c r="BM296" s="9"/>
      <c r="BN296" s="9"/>
    </row>
    <row r="297" spans="1:66" s="8" customFormat="1" ht="12" x14ac:dyDescent="0.2">
      <c r="A297"/>
      <c r="B297"/>
      <c r="C297"/>
      <c r="D297"/>
      <c r="E297"/>
      <c r="F297" s="1"/>
      <c r="G297" s="1"/>
      <c r="H297" s="1"/>
      <c r="L297" s="1"/>
      <c r="M297" s="1"/>
      <c r="N297" s="1"/>
      <c r="O297" s="1"/>
      <c r="P297" s="1"/>
      <c r="Q297" s="1"/>
      <c r="R297" s="1"/>
      <c r="S297" s="1"/>
      <c r="T297" s="9"/>
      <c r="U297" s="9"/>
      <c r="V297" s="59"/>
      <c r="W297" s="1"/>
      <c r="X297" s="59"/>
      <c r="Y297" s="59"/>
      <c r="Z297" s="1"/>
      <c r="AA297" s="1"/>
      <c r="AB297" s="1"/>
      <c r="AC297" s="10"/>
      <c r="AD297" s="1"/>
      <c r="AE297" s="1"/>
      <c r="AF297" s="1"/>
      <c r="AG297" s="1"/>
      <c r="AH297" s="1"/>
      <c r="AI297" s="60"/>
      <c r="AJ297" s="60"/>
      <c r="AK297" s="60"/>
      <c r="AL297" s="60"/>
      <c r="AM297" s="60"/>
      <c r="AN297" s="10"/>
      <c r="AO297" s="60"/>
      <c r="AP297" s="10"/>
      <c r="AQ297" s="59"/>
      <c r="AR297" s="1"/>
      <c r="AS297" s="1"/>
      <c r="AT297" s="1"/>
      <c r="AU297" s="1"/>
      <c r="AV297" s="1"/>
      <c r="AW297" s="1"/>
      <c r="AX297" s="1"/>
      <c r="AY297" s="1"/>
      <c r="AZ297" s="1"/>
      <c r="BA297" s="1"/>
      <c r="BB297" s="1"/>
      <c r="BC297" s="1"/>
      <c r="BD297" s="1"/>
      <c r="BE297" s="1"/>
      <c r="BF297" s="1"/>
      <c r="BG297" s="1"/>
      <c r="BH297" s="1"/>
      <c r="BI297" s="1"/>
      <c r="BJ297" s="1"/>
      <c r="BK297" s="1"/>
      <c r="BL297" s="1"/>
      <c r="BM297" s="1"/>
      <c r="BN297" s="1"/>
    </row>
    <row r="298" spans="1:66" s="8" customFormat="1" x14ac:dyDescent="0.2">
      <c r="A298"/>
      <c r="B298"/>
      <c r="C298"/>
      <c r="D298"/>
      <c r="E298"/>
      <c r="F298" s="1"/>
      <c r="I298" s="9"/>
      <c r="J298" s="9"/>
      <c r="K298" s="9"/>
      <c r="L298" s="1"/>
      <c r="M298" s="1"/>
      <c r="N298" s="1"/>
      <c r="O298" s="1"/>
      <c r="T298" s="1"/>
      <c r="U298" s="1"/>
      <c r="V298" s="1"/>
      <c r="W298" s="1"/>
      <c r="X298" s="10"/>
      <c r="Y298" s="10"/>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row>
    <row r="299" spans="1:66" s="9" customFormat="1" x14ac:dyDescent="0.2">
      <c r="A299"/>
      <c r="B299"/>
      <c r="C299"/>
      <c r="D299"/>
      <c r="E299"/>
      <c r="F299" s="6"/>
      <c r="I299" s="1"/>
      <c r="J299" s="1"/>
      <c r="K299" s="1"/>
      <c r="L299" s="1"/>
      <c r="M299" s="1"/>
      <c r="N299" s="1"/>
      <c r="O299" s="1"/>
      <c r="P299" s="8"/>
      <c r="Q299" s="8"/>
      <c r="R299" s="8"/>
      <c r="S299" s="8"/>
      <c r="T299" s="1"/>
      <c r="U299" s="1"/>
      <c r="V299" s="8"/>
      <c r="W299" s="8"/>
      <c r="X299" s="66"/>
      <c r="Y299" s="66"/>
      <c r="Z299" s="8"/>
      <c r="AA299" s="8"/>
      <c r="AB299" s="8"/>
      <c r="AC299" s="66"/>
      <c r="AD299" s="8"/>
      <c r="AE299" s="8"/>
      <c r="AF299" s="8"/>
      <c r="AG299" s="8"/>
      <c r="AH299" s="8"/>
      <c r="AI299" s="8"/>
      <c r="AJ299" s="8"/>
      <c r="AK299" s="8"/>
      <c r="AL299" s="8"/>
      <c r="AM299" s="8"/>
      <c r="AN299" s="8"/>
      <c r="AO299" s="8"/>
      <c r="AP299" s="8"/>
      <c r="AQ299" s="8"/>
      <c r="AR299" s="8"/>
      <c r="AS299" s="8"/>
      <c r="AT299" s="8"/>
      <c r="AU299" s="8"/>
      <c r="AV299" s="8"/>
      <c r="AW299" s="8"/>
      <c r="AX299" s="8"/>
      <c r="AY299" s="8"/>
      <c r="AZ299" s="8"/>
      <c r="BA299" s="8"/>
      <c r="BB299" s="8"/>
      <c r="BC299" s="8"/>
      <c r="BD299" s="8"/>
      <c r="BE299" s="8"/>
      <c r="BF299" s="8"/>
      <c r="BG299" s="8"/>
      <c r="BH299" s="8"/>
      <c r="BI299" s="8"/>
      <c r="BJ299" s="8"/>
      <c r="BK299" s="8"/>
      <c r="BL299" s="8"/>
      <c r="BM299" s="8"/>
      <c r="BN299" s="8"/>
    </row>
    <row r="300" spans="1:66" s="1" customFormat="1" ht="62.65" customHeight="1" x14ac:dyDescent="0.2">
      <c r="A300"/>
      <c r="B300"/>
      <c r="C300"/>
      <c r="D300"/>
      <c r="E300"/>
      <c r="P300" s="8"/>
      <c r="Q300" s="8"/>
      <c r="R300" s="8"/>
      <c r="S300" s="8"/>
      <c r="T300" s="7"/>
      <c r="U300" s="7"/>
      <c r="V300" s="9"/>
      <c r="W300" s="9"/>
      <c r="X300" s="69"/>
      <c r="Y300" s="69"/>
      <c r="Z300" s="9"/>
      <c r="AA300" s="9"/>
      <c r="AB300" s="9"/>
      <c r="AC300" s="69"/>
      <c r="AD300" s="9"/>
      <c r="AE300" s="9"/>
      <c r="AF300" s="9"/>
      <c r="AG300" s="9"/>
      <c r="AH300" s="9"/>
      <c r="AI300" s="9"/>
      <c r="AJ300" s="9"/>
      <c r="AK300" s="9"/>
      <c r="AL300" s="9"/>
      <c r="AM300" s="9"/>
      <c r="AN300" s="9"/>
      <c r="AO300" s="9"/>
      <c r="AP300" s="8"/>
      <c r="AQ300" s="8"/>
      <c r="AR300" s="8"/>
      <c r="AS300" s="8"/>
      <c r="AT300" s="8"/>
      <c r="AU300" s="8"/>
      <c r="AV300" s="8"/>
      <c r="AW300" s="8"/>
      <c r="AX300" s="8"/>
      <c r="AY300" s="8"/>
      <c r="AZ300" s="8"/>
      <c r="BA300" s="8"/>
      <c r="BB300" s="8"/>
      <c r="BC300" s="8"/>
      <c r="BD300" s="8"/>
      <c r="BE300" s="8"/>
      <c r="BF300" s="8"/>
      <c r="BG300" s="8"/>
      <c r="BH300" s="8"/>
      <c r="BI300" s="8"/>
      <c r="BJ300" s="8"/>
      <c r="BK300" s="8"/>
      <c r="BL300" s="8"/>
      <c r="BM300" s="8"/>
      <c r="BN300" s="8"/>
    </row>
    <row r="301" spans="1:66" s="1" customFormat="1" ht="12" x14ac:dyDescent="0.2">
      <c r="A301"/>
      <c r="B301"/>
      <c r="C301"/>
      <c r="D301"/>
      <c r="E301"/>
      <c r="F301" s="8"/>
      <c r="I301" s="8"/>
      <c r="J301" s="8"/>
      <c r="K301" s="8"/>
      <c r="P301" s="9"/>
      <c r="Q301" s="9"/>
      <c r="R301" s="9"/>
      <c r="S301" s="9"/>
      <c r="T301" s="8"/>
      <c r="U301" s="8"/>
      <c r="V301" s="59"/>
      <c r="X301" s="59"/>
      <c r="Y301" s="59"/>
      <c r="AC301" s="10"/>
      <c r="AI301" s="60"/>
      <c r="AJ301" s="60"/>
      <c r="AK301" s="60"/>
      <c r="AL301" s="60"/>
      <c r="AM301" s="60"/>
      <c r="AN301" s="10"/>
      <c r="AO301" s="60"/>
      <c r="AP301" s="8"/>
      <c r="AQ301" s="8"/>
      <c r="AR301" s="8"/>
      <c r="AS301" s="8"/>
      <c r="AT301" s="8"/>
      <c r="AU301" s="8"/>
      <c r="AV301" s="8"/>
      <c r="AW301" s="8"/>
      <c r="AX301" s="8"/>
      <c r="AY301" s="8"/>
      <c r="AZ301" s="8"/>
      <c r="BA301" s="8"/>
      <c r="BB301" s="8"/>
      <c r="BC301" s="8"/>
      <c r="BD301" s="8"/>
      <c r="BE301" s="8"/>
      <c r="BF301" s="8"/>
      <c r="BG301" s="8"/>
      <c r="BH301" s="8"/>
      <c r="BI301" s="8"/>
      <c r="BJ301" s="8"/>
      <c r="BK301" s="8"/>
      <c r="BL301" s="8"/>
      <c r="BM301" s="8"/>
      <c r="BN301" s="8"/>
    </row>
    <row r="302" spans="1:66" s="8" customFormat="1" x14ac:dyDescent="0.2">
      <c r="A302"/>
      <c r="B302"/>
      <c r="C302"/>
      <c r="D302"/>
      <c r="E302"/>
      <c r="F302" s="9"/>
      <c r="G302" s="1"/>
      <c r="H302" s="1"/>
      <c r="I302" s="9"/>
      <c r="J302" s="9"/>
      <c r="K302" s="9"/>
      <c r="L302" s="1"/>
      <c r="M302" s="1"/>
      <c r="N302" s="1"/>
      <c r="O302" s="1"/>
      <c r="P302" s="1"/>
      <c r="Q302" s="1"/>
      <c r="R302" s="1"/>
      <c r="S302" s="1"/>
      <c r="T302" s="9"/>
      <c r="U302" s="9"/>
      <c r="X302" s="66"/>
      <c r="Y302" s="66"/>
      <c r="AC302" s="66"/>
    </row>
    <row r="303" spans="1:66" s="8" customFormat="1" x14ac:dyDescent="0.2">
      <c r="A303"/>
      <c r="B303"/>
      <c r="C303"/>
      <c r="D303"/>
      <c r="E303"/>
      <c r="F303" s="1"/>
      <c r="I303" s="1"/>
      <c r="J303" s="1"/>
      <c r="K303" s="1"/>
      <c r="L303" s="1"/>
      <c r="M303" s="1"/>
      <c r="N303" s="1"/>
      <c r="O303" s="1"/>
      <c r="P303" s="1"/>
      <c r="Q303" s="1"/>
      <c r="R303" s="1"/>
      <c r="S303" s="1"/>
      <c r="T303" s="1"/>
      <c r="U303" s="1"/>
      <c r="V303" s="9"/>
      <c r="W303" s="9"/>
      <c r="X303" s="69"/>
      <c r="Y303" s="69"/>
      <c r="Z303" s="9"/>
      <c r="AA303" s="9"/>
      <c r="AB303" s="9"/>
      <c r="AC303" s="69"/>
      <c r="AD303" s="9"/>
      <c r="AE303" s="9"/>
      <c r="AF303" s="9"/>
      <c r="AG303" s="9"/>
      <c r="AH303" s="9"/>
      <c r="AI303" s="9"/>
      <c r="AJ303" s="9"/>
      <c r="AK303" s="9"/>
      <c r="AL303" s="9"/>
      <c r="AM303" s="9"/>
      <c r="AN303" s="9"/>
      <c r="AO303" s="9"/>
      <c r="AP303" s="9"/>
      <c r="AQ303" s="9"/>
      <c r="AR303" s="9"/>
      <c r="AS303" s="9"/>
      <c r="AT303" s="9"/>
      <c r="AU303" s="9"/>
      <c r="AV303" s="9"/>
      <c r="AW303" s="9"/>
      <c r="AX303" s="9"/>
      <c r="AY303" s="9"/>
      <c r="AZ303" s="9"/>
      <c r="BA303" s="9"/>
      <c r="BB303" s="9"/>
      <c r="BC303" s="9"/>
      <c r="BD303" s="9"/>
      <c r="BE303" s="9"/>
      <c r="BF303" s="9"/>
      <c r="BG303" s="9"/>
      <c r="BH303" s="9"/>
      <c r="BI303" s="9"/>
      <c r="BJ303" s="9"/>
      <c r="BK303" s="9"/>
      <c r="BL303" s="9"/>
      <c r="BM303" s="9"/>
      <c r="BN303" s="9"/>
    </row>
    <row r="304" spans="1:66" s="9" customFormat="1" x14ac:dyDescent="0.2">
      <c r="A304"/>
      <c r="B304"/>
      <c r="C304"/>
      <c r="D304"/>
      <c r="E304"/>
      <c r="F304"/>
      <c r="I304" s="1"/>
      <c r="J304" s="1"/>
      <c r="K304" s="1"/>
      <c r="L304" s="8"/>
      <c r="M304" s="1"/>
      <c r="N304" s="1"/>
      <c r="O304" s="1"/>
      <c r="P304" s="1"/>
      <c r="Q304" s="1"/>
      <c r="R304" s="1"/>
      <c r="S304" s="1"/>
      <c r="T304" s="8"/>
      <c r="U304" s="8"/>
      <c r="V304" s="46"/>
      <c r="W304" s="6"/>
      <c r="X304" s="50"/>
      <c r="Y304" s="50"/>
      <c r="Z304" s="6"/>
      <c r="AA304" s="6"/>
      <c r="AB304" s="6"/>
      <c r="AC304" s="46"/>
      <c r="AD304" s="6"/>
      <c r="AE304" s="6"/>
      <c r="AF304" s="6"/>
      <c r="AG304" s="6"/>
      <c r="AH304" s="6"/>
      <c r="AI304" s="6"/>
      <c r="AJ304" s="6"/>
      <c r="AK304" s="6"/>
      <c r="AL304" s="6"/>
      <c r="AM304" s="6"/>
      <c r="AN304" s="6"/>
      <c r="AO304" s="51"/>
      <c r="AP304" s="6"/>
      <c r="AQ304" s="6"/>
      <c r="AR304" s="6"/>
      <c r="AS304" s="6"/>
      <c r="AT304" s="6"/>
      <c r="AU304" s="6"/>
      <c r="AV304" s="6"/>
      <c r="AW304" s="6"/>
      <c r="AX304" s="6"/>
      <c r="AY304" s="6"/>
      <c r="AZ304" s="6"/>
      <c r="BA304" s="6"/>
      <c r="BB304" s="6"/>
      <c r="BC304" s="6"/>
      <c r="BD304" s="6"/>
      <c r="BE304" s="6"/>
      <c r="BF304" s="6"/>
      <c r="BG304" s="6"/>
      <c r="BH304" s="6"/>
      <c r="BI304" s="6"/>
      <c r="BJ304" s="6"/>
      <c r="BK304" s="6"/>
      <c r="BL304" s="6"/>
      <c r="BM304" s="6"/>
      <c r="BN304" s="6"/>
    </row>
    <row r="305" spans="1:66" s="1" customFormat="1" ht="62.65" customHeight="1" x14ac:dyDescent="0.2">
      <c r="A305"/>
      <c r="B305"/>
      <c r="C305"/>
      <c r="D305"/>
      <c r="E305"/>
      <c r="F305"/>
      <c r="L305" s="9"/>
      <c r="M305" s="8"/>
      <c r="N305" s="8"/>
      <c r="T305" s="6"/>
      <c r="U305" s="6"/>
      <c r="V305" s="59"/>
      <c r="X305" s="59"/>
      <c r="Y305" s="59"/>
      <c r="AC305" s="10"/>
      <c r="AI305" s="60"/>
      <c r="AJ305" s="60"/>
      <c r="AK305" s="60"/>
      <c r="AL305" s="60"/>
      <c r="AM305" s="60"/>
      <c r="AN305" s="10"/>
      <c r="AO305" s="60"/>
      <c r="AP305" s="10"/>
      <c r="AQ305" s="59"/>
    </row>
    <row r="306" spans="1:66" s="1" customFormat="1" x14ac:dyDescent="0.2">
      <c r="A306"/>
      <c r="B306"/>
      <c r="C306"/>
      <c r="D306"/>
      <c r="E306"/>
      <c r="F306"/>
      <c r="I306" s="8"/>
      <c r="J306" s="8"/>
      <c r="K306" s="8"/>
      <c r="M306" s="9"/>
      <c r="N306" s="9"/>
      <c r="O306" s="8"/>
      <c r="V306" s="7"/>
      <c r="W306" s="7"/>
      <c r="X306" s="62"/>
      <c r="Y306" s="62"/>
      <c r="Z306" s="7"/>
      <c r="AA306" s="7"/>
      <c r="AB306" s="7"/>
      <c r="AC306" s="62"/>
      <c r="AD306" s="7"/>
      <c r="AE306" s="7"/>
      <c r="AF306" s="7"/>
      <c r="AG306" s="7"/>
      <c r="AH306" s="7"/>
      <c r="AI306" s="7"/>
      <c r="AJ306" s="7"/>
      <c r="AK306" s="7"/>
      <c r="AL306" s="7"/>
      <c r="AM306" s="7"/>
      <c r="AN306" s="7"/>
      <c r="AO306" s="7"/>
    </row>
    <row r="307" spans="1:66" s="8" customFormat="1" x14ac:dyDescent="0.2">
      <c r="A307"/>
      <c r="B307"/>
      <c r="C307"/>
      <c r="D307"/>
      <c r="E307"/>
      <c r="F307"/>
      <c r="G307" s="1"/>
      <c r="H307" s="1"/>
      <c r="I307" s="9"/>
      <c r="J307" s="9"/>
      <c r="K307" s="9"/>
      <c r="M307" s="1"/>
      <c r="N307" s="1"/>
      <c r="O307" s="9"/>
      <c r="T307" s="1"/>
      <c r="U307" s="1"/>
      <c r="X307" s="66"/>
      <c r="Y307" s="66"/>
      <c r="AC307" s="66"/>
      <c r="AP307" s="7"/>
      <c r="AQ307" s="7"/>
      <c r="AR307" s="7"/>
      <c r="AS307" s="7"/>
      <c r="AT307" s="7"/>
      <c r="AU307" s="7"/>
      <c r="AV307" s="7"/>
      <c r="AW307" s="7"/>
      <c r="AX307" s="7"/>
      <c r="AY307" s="7"/>
      <c r="AZ307" s="7"/>
      <c r="BA307" s="7"/>
      <c r="BB307" s="7"/>
      <c r="BC307" s="7"/>
      <c r="BD307" s="7"/>
      <c r="BE307" s="7"/>
      <c r="BF307" s="7"/>
      <c r="BG307" s="7"/>
      <c r="BH307" s="7"/>
      <c r="BI307" s="7"/>
      <c r="BJ307" s="7"/>
      <c r="BK307" s="7"/>
      <c r="BL307" s="7"/>
      <c r="BM307" s="7"/>
      <c r="BN307" s="7"/>
    </row>
    <row r="308" spans="1:66" s="8" customFormat="1" x14ac:dyDescent="0.2">
      <c r="A308"/>
      <c r="B308"/>
      <c r="C308"/>
      <c r="D308"/>
      <c r="E308"/>
      <c r="F308"/>
      <c r="I308" s="1"/>
      <c r="J308" s="1"/>
      <c r="K308" s="1"/>
      <c r="L308" s="9"/>
      <c r="O308" s="1"/>
      <c r="P308" s="9"/>
      <c r="Q308" s="9"/>
      <c r="R308" s="9"/>
      <c r="S308" s="9"/>
      <c r="V308" s="7"/>
      <c r="W308" s="7"/>
      <c r="X308" s="62"/>
      <c r="Y308" s="62"/>
      <c r="Z308" s="7"/>
      <c r="AA308" s="7"/>
      <c r="AB308" s="7"/>
      <c r="AC308" s="62"/>
      <c r="AD308" s="7"/>
      <c r="AE308" s="7"/>
      <c r="AF308" s="7"/>
      <c r="AG308" s="7"/>
      <c r="AH308" s="7"/>
      <c r="AI308" s="7"/>
      <c r="AJ308" s="7"/>
      <c r="AK308" s="7"/>
      <c r="AL308" s="7"/>
      <c r="AM308" s="7"/>
      <c r="AN308" s="7"/>
      <c r="AO308" s="7"/>
    </row>
    <row r="309" spans="1:66" s="9" customFormat="1" x14ac:dyDescent="0.2">
      <c r="A309"/>
      <c r="B309"/>
      <c r="C309"/>
      <c r="D309"/>
      <c r="E309"/>
      <c r="F309"/>
      <c r="I309" s="1"/>
      <c r="J309" s="1"/>
      <c r="K309" s="1"/>
      <c r="L309" s="1"/>
      <c r="O309" s="8"/>
      <c r="P309" s="1"/>
      <c r="Q309" s="1"/>
      <c r="R309" s="1"/>
      <c r="S309" s="1"/>
      <c r="V309" s="8"/>
      <c r="W309" s="8"/>
      <c r="X309" s="66"/>
      <c r="Y309" s="66"/>
      <c r="Z309" s="8"/>
      <c r="AA309" s="8"/>
      <c r="AB309" s="8"/>
      <c r="AC309" s="66"/>
      <c r="AD309" s="8"/>
      <c r="AE309" s="8"/>
      <c r="AF309" s="8"/>
      <c r="AG309" s="8"/>
      <c r="AH309" s="8"/>
      <c r="AI309" s="8"/>
      <c r="AJ309" s="8"/>
      <c r="AK309" s="8"/>
      <c r="AL309" s="8"/>
      <c r="AM309" s="8"/>
      <c r="AN309" s="8"/>
      <c r="AO309" s="8"/>
      <c r="AP309" s="7"/>
      <c r="AQ309" s="7"/>
      <c r="AR309" s="7"/>
      <c r="AS309" s="7"/>
      <c r="AT309" s="7"/>
      <c r="AU309" s="7"/>
      <c r="AV309" s="7"/>
      <c r="AW309" s="7"/>
      <c r="AX309" s="7"/>
      <c r="AY309" s="7"/>
      <c r="AZ309" s="7"/>
      <c r="BA309" s="7"/>
      <c r="BB309" s="7"/>
      <c r="BC309" s="7"/>
      <c r="BD309" s="7"/>
      <c r="BE309" s="7"/>
      <c r="BF309" s="7"/>
      <c r="BG309" s="7"/>
      <c r="BH309" s="7"/>
      <c r="BI309" s="7"/>
      <c r="BJ309" s="7"/>
      <c r="BK309" s="7"/>
      <c r="BL309" s="7"/>
      <c r="BM309" s="7"/>
      <c r="BN309" s="7"/>
    </row>
    <row r="310" spans="1:66" s="1" customFormat="1" ht="62.65" customHeight="1" x14ac:dyDescent="0.2">
      <c r="A310"/>
      <c r="B310"/>
      <c r="C310"/>
      <c r="D310"/>
      <c r="E310"/>
      <c r="F310"/>
      <c r="L310" s="8"/>
      <c r="O310" s="9"/>
      <c r="V310" s="9"/>
      <c r="W310" s="9"/>
      <c r="X310" s="69"/>
      <c r="Y310" s="69"/>
      <c r="Z310" s="9"/>
      <c r="AA310" s="9"/>
      <c r="AB310" s="9"/>
      <c r="AC310" s="69"/>
      <c r="AD310" s="9"/>
      <c r="AE310" s="9"/>
      <c r="AF310" s="9"/>
      <c r="AG310" s="9"/>
      <c r="AH310" s="9"/>
      <c r="AI310" s="9"/>
      <c r="AJ310" s="9"/>
      <c r="AK310" s="9"/>
      <c r="AL310" s="9"/>
      <c r="AM310" s="9"/>
      <c r="AN310" s="9"/>
      <c r="AO310" s="9"/>
      <c r="AP310" s="8"/>
      <c r="AQ310" s="8"/>
      <c r="AR310" s="8"/>
      <c r="AS310" s="8"/>
      <c r="AT310" s="8"/>
      <c r="AU310" s="8"/>
      <c r="AV310" s="8"/>
      <c r="AW310" s="8"/>
      <c r="AX310" s="8"/>
      <c r="AY310" s="8"/>
      <c r="AZ310" s="8"/>
      <c r="BA310" s="8"/>
      <c r="BB310" s="8"/>
      <c r="BC310" s="8"/>
      <c r="BD310" s="8"/>
      <c r="BE310" s="8"/>
      <c r="BF310" s="8"/>
      <c r="BG310" s="8"/>
      <c r="BH310" s="8"/>
      <c r="BI310" s="8"/>
      <c r="BJ310" s="8"/>
      <c r="BK310" s="8"/>
      <c r="BL310" s="8"/>
      <c r="BM310" s="8"/>
      <c r="BN310" s="8"/>
    </row>
    <row r="311" spans="1:66" s="1" customFormat="1" ht="12" x14ac:dyDescent="0.2">
      <c r="A311"/>
      <c r="B311"/>
      <c r="C311"/>
      <c r="D311"/>
      <c r="E311"/>
      <c r="F311"/>
      <c r="I311" s="8"/>
      <c r="J311" s="8"/>
      <c r="K311" s="8"/>
      <c r="L311" s="9"/>
      <c r="M311" s="8"/>
      <c r="N311" s="8"/>
      <c r="T311" s="8"/>
      <c r="U311" s="8"/>
      <c r="V311" s="59"/>
      <c r="X311" s="59"/>
      <c r="Y311" s="59"/>
      <c r="AC311" s="10"/>
      <c r="AI311" s="60"/>
      <c r="AJ311" s="60"/>
      <c r="AK311" s="60"/>
      <c r="AL311" s="60"/>
      <c r="AM311" s="60"/>
      <c r="AN311" s="10"/>
      <c r="AO311" s="60"/>
      <c r="AP311" s="9"/>
      <c r="AQ311" s="9"/>
      <c r="AR311" s="9"/>
      <c r="AS311" s="9"/>
      <c r="AT311" s="9"/>
      <c r="AU311" s="9"/>
      <c r="AV311" s="9"/>
      <c r="AW311" s="9"/>
      <c r="AX311" s="9"/>
      <c r="AY311" s="9"/>
      <c r="AZ311" s="9"/>
      <c r="BA311" s="9"/>
      <c r="BB311" s="9"/>
      <c r="BC311" s="9"/>
      <c r="BD311" s="9"/>
      <c r="BE311" s="9"/>
      <c r="BF311" s="9"/>
      <c r="BG311" s="9"/>
      <c r="BH311" s="9"/>
      <c r="BI311" s="9"/>
      <c r="BJ311" s="9"/>
      <c r="BK311" s="9"/>
      <c r="BL311" s="9"/>
      <c r="BM311" s="9"/>
      <c r="BN311" s="9"/>
    </row>
    <row r="312" spans="1:66" s="8" customFormat="1" ht="12" x14ac:dyDescent="0.2">
      <c r="A312"/>
      <c r="B312"/>
      <c r="C312"/>
      <c r="D312"/>
      <c r="E312"/>
      <c r="F312"/>
      <c r="I312" s="9"/>
      <c r="J312" s="9"/>
      <c r="K312" s="9"/>
      <c r="L312" s="6"/>
      <c r="M312" s="9"/>
      <c r="N312" s="9"/>
      <c r="P312" s="1"/>
      <c r="Q312" s="1"/>
      <c r="R312" s="1"/>
      <c r="S312" s="1"/>
      <c r="T312" s="1"/>
      <c r="U312" s="1"/>
      <c r="V312" s="1"/>
      <c r="W312" s="1"/>
      <c r="X312" s="10"/>
      <c r="Y312" s="10"/>
      <c r="Z312" s="1"/>
      <c r="AA312" s="1"/>
      <c r="AB312" s="1"/>
      <c r="AC312" s="1"/>
      <c r="AD312" s="1"/>
      <c r="AE312" s="1"/>
      <c r="AF312" s="1"/>
      <c r="AG312" s="1"/>
      <c r="AH312" s="1"/>
      <c r="AI312" s="1"/>
      <c r="AJ312" s="1"/>
      <c r="AK312" s="1"/>
      <c r="AL312" s="1"/>
      <c r="AM312" s="1"/>
      <c r="AN312" s="1"/>
      <c r="AO312" s="1"/>
      <c r="AP312" s="10"/>
      <c r="AQ312" s="59"/>
      <c r="AR312" s="1"/>
      <c r="AS312" s="1"/>
      <c r="AT312" s="1"/>
      <c r="AU312" s="1"/>
      <c r="AV312" s="1"/>
      <c r="AW312" s="1"/>
      <c r="AX312" s="1"/>
      <c r="AY312" s="1"/>
      <c r="AZ312" s="1"/>
      <c r="BA312" s="1"/>
      <c r="BB312" s="1"/>
      <c r="BC312" s="1"/>
      <c r="BD312" s="1"/>
      <c r="BE312" s="1"/>
      <c r="BF312" s="1"/>
      <c r="BG312" s="1"/>
      <c r="BH312" s="1"/>
      <c r="BI312" s="1"/>
      <c r="BJ312" s="1"/>
      <c r="BK312" s="1"/>
      <c r="BL312" s="1"/>
      <c r="BM312" s="1"/>
      <c r="BN312" s="1"/>
    </row>
    <row r="313" spans="1:66" s="9" customFormat="1" x14ac:dyDescent="0.2">
      <c r="A313"/>
      <c r="B313"/>
      <c r="C313"/>
      <c r="D313"/>
      <c r="E313"/>
      <c r="F313"/>
      <c r="I313" s="1"/>
      <c r="J313" s="1"/>
      <c r="K313" s="1"/>
      <c r="L313" s="1"/>
      <c r="M313" s="6"/>
      <c r="N313" s="6"/>
      <c r="P313" s="8"/>
      <c r="Q313" s="8"/>
      <c r="R313" s="8"/>
      <c r="S313" s="8"/>
      <c r="T313" s="8"/>
      <c r="U313" s="8"/>
      <c r="V313" s="7"/>
      <c r="W313" s="7"/>
      <c r="X313" s="62"/>
      <c r="Y313" s="62"/>
      <c r="Z313" s="7"/>
      <c r="AA313" s="7"/>
      <c r="AB313" s="7"/>
      <c r="AC313" s="62"/>
      <c r="AD313" s="7"/>
      <c r="AE313" s="7"/>
      <c r="AF313" s="7"/>
      <c r="AG313" s="7"/>
      <c r="AH313" s="7"/>
      <c r="AI313" s="7"/>
      <c r="AJ313" s="7"/>
      <c r="AK313" s="7"/>
      <c r="AL313" s="7"/>
      <c r="AM313" s="7"/>
      <c r="AN313" s="7"/>
      <c r="AO313" s="7"/>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row>
    <row r="314" spans="1:66" s="1" customFormat="1" ht="62.65" customHeight="1" x14ac:dyDescent="0.2">
      <c r="A314"/>
      <c r="B314"/>
      <c r="C314"/>
      <c r="D314"/>
      <c r="E314"/>
      <c r="F314"/>
      <c r="O314" s="6"/>
      <c r="P314" s="8"/>
      <c r="Q314" s="8"/>
      <c r="R314" s="8"/>
      <c r="S314" s="8"/>
      <c r="V314" s="8"/>
      <c r="W314" s="8"/>
      <c r="X314" s="66"/>
      <c r="Y314" s="66"/>
      <c r="Z314" s="8"/>
      <c r="AA314" s="8"/>
      <c r="AB314" s="8"/>
      <c r="AC314" s="66"/>
      <c r="AD314" s="8"/>
      <c r="AE314" s="8"/>
      <c r="AF314" s="8"/>
      <c r="AG314" s="8"/>
      <c r="AH314" s="8"/>
      <c r="AI314" s="8"/>
      <c r="AJ314" s="8"/>
      <c r="AK314" s="8"/>
      <c r="AL314" s="8"/>
      <c r="AM314" s="8"/>
      <c r="AN314" s="8"/>
      <c r="AO314" s="8"/>
      <c r="AP314" s="10"/>
      <c r="AQ314" s="59"/>
    </row>
    <row r="315" spans="1:66" s="1" customFormat="1" ht="12" x14ac:dyDescent="0.2">
      <c r="A315"/>
      <c r="B315"/>
      <c r="C315"/>
      <c r="D315"/>
      <c r="E315"/>
      <c r="F315"/>
      <c r="I315" s="8"/>
      <c r="J315" s="8"/>
      <c r="K315" s="8"/>
      <c r="L315" s="7"/>
      <c r="P315" s="8"/>
      <c r="Q315" s="8"/>
      <c r="R315" s="8"/>
      <c r="S315" s="8"/>
      <c r="V315" s="9"/>
      <c r="W315" s="9"/>
      <c r="X315" s="69"/>
      <c r="Y315" s="69"/>
      <c r="Z315" s="9"/>
      <c r="AA315" s="9"/>
      <c r="AB315" s="9"/>
      <c r="AC315" s="69"/>
      <c r="AD315" s="9"/>
      <c r="AE315" s="9"/>
      <c r="AF315" s="9"/>
      <c r="AG315" s="9"/>
      <c r="AH315" s="9"/>
      <c r="AI315" s="9"/>
      <c r="AJ315" s="9"/>
      <c r="AK315" s="9"/>
      <c r="AL315" s="9"/>
      <c r="AM315" s="9"/>
      <c r="AN315" s="9"/>
      <c r="AO315" s="9"/>
      <c r="AP315" s="10"/>
      <c r="AQ315" s="59"/>
    </row>
    <row r="316" spans="1:66" s="8" customFormat="1" ht="12" x14ac:dyDescent="0.2">
      <c r="A316"/>
      <c r="B316"/>
      <c r="C316"/>
      <c r="D316"/>
      <c r="E316"/>
      <c r="F316"/>
      <c r="G316" s="1"/>
      <c r="H316" s="1"/>
      <c r="I316" s="9"/>
      <c r="J316" s="9"/>
      <c r="K316" s="9"/>
      <c r="M316" s="7"/>
      <c r="N316" s="7"/>
      <c r="O316" s="1"/>
      <c r="V316" s="59"/>
      <c r="W316" s="1"/>
      <c r="X316" s="59"/>
      <c r="Y316" s="59"/>
      <c r="Z316" s="1"/>
      <c r="AA316" s="1"/>
      <c r="AB316" s="1"/>
      <c r="AC316" s="10"/>
      <c r="AD316" s="1"/>
      <c r="AE316" s="1"/>
      <c r="AF316" s="1"/>
      <c r="AG316" s="1"/>
      <c r="AH316" s="1"/>
      <c r="AI316" s="60"/>
      <c r="AJ316" s="60"/>
      <c r="AK316" s="60"/>
      <c r="AL316" s="60"/>
      <c r="AM316" s="60"/>
      <c r="AN316" s="10"/>
      <c r="AO316" s="60"/>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row>
    <row r="317" spans="1:66" s="8" customFormat="1" ht="12" x14ac:dyDescent="0.2">
      <c r="A317"/>
      <c r="B317"/>
      <c r="C317"/>
      <c r="D317"/>
      <c r="E317"/>
      <c r="F317"/>
      <c r="I317" s="1"/>
      <c r="J317" s="1"/>
      <c r="K317" s="1"/>
      <c r="L317" s="9"/>
      <c r="O317" s="7"/>
      <c r="P317" s="9"/>
      <c r="Q317" s="9"/>
      <c r="R317" s="9"/>
      <c r="S317" s="9"/>
      <c r="V317" s="7"/>
      <c r="W317" s="7"/>
      <c r="X317" s="62"/>
      <c r="Y317" s="62"/>
      <c r="Z317" s="7"/>
      <c r="AA317" s="7"/>
      <c r="AB317" s="7"/>
      <c r="AC317" s="62"/>
      <c r="AD317" s="7"/>
      <c r="AE317" s="7"/>
      <c r="AF317" s="7"/>
      <c r="AG317" s="7"/>
      <c r="AH317" s="7"/>
      <c r="AI317" s="7"/>
      <c r="AJ317" s="7"/>
      <c r="AK317" s="7"/>
      <c r="AL317" s="7"/>
      <c r="AM317" s="7"/>
      <c r="AN317" s="7"/>
      <c r="AO317" s="7"/>
      <c r="AP317" s="10"/>
      <c r="AQ317" s="59"/>
      <c r="AR317" s="1"/>
      <c r="AS317" s="1"/>
      <c r="AT317" s="1"/>
      <c r="AU317" s="1"/>
      <c r="AV317" s="1"/>
      <c r="AW317" s="1"/>
      <c r="AX317" s="1"/>
      <c r="AY317" s="1"/>
      <c r="AZ317" s="1"/>
      <c r="BA317" s="1"/>
      <c r="BB317" s="1"/>
      <c r="BC317" s="1"/>
      <c r="BD317" s="1"/>
      <c r="BE317" s="1"/>
      <c r="BF317" s="1"/>
      <c r="BG317" s="1"/>
      <c r="BH317" s="1"/>
      <c r="BI317" s="1"/>
      <c r="BJ317" s="1"/>
      <c r="BK317" s="1"/>
      <c r="BL317" s="1"/>
      <c r="BM317" s="1"/>
      <c r="BN317" s="1"/>
    </row>
    <row r="318" spans="1:66" s="9" customFormat="1" ht="12" x14ac:dyDescent="0.2">
      <c r="A318"/>
      <c r="B318"/>
      <c r="C318"/>
      <c r="D318"/>
      <c r="E318"/>
      <c r="F318"/>
      <c r="I318" s="1"/>
      <c r="J318" s="1"/>
      <c r="K318" s="1"/>
      <c r="L318" s="1"/>
      <c r="O318" s="8"/>
      <c r="P318" s="1"/>
      <c r="Q318" s="1"/>
      <c r="R318" s="1"/>
      <c r="S318" s="1"/>
      <c r="T318" s="8"/>
      <c r="U318" s="8"/>
      <c r="V318" s="8"/>
      <c r="W318" s="8"/>
      <c r="X318" s="66"/>
      <c r="Y318" s="66"/>
      <c r="Z318" s="8"/>
      <c r="AA318" s="8"/>
      <c r="AB318" s="8"/>
      <c r="AC318" s="66"/>
      <c r="AD318" s="8"/>
      <c r="AE318" s="8"/>
      <c r="AF318" s="8"/>
      <c r="AG318" s="8"/>
      <c r="AH318" s="8"/>
      <c r="AI318" s="8"/>
      <c r="AJ318" s="8"/>
      <c r="AK318" s="8"/>
      <c r="AL318" s="8"/>
      <c r="AM318" s="8"/>
      <c r="AN318" s="8"/>
      <c r="AO318" s="8"/>
      <c r="AP318" s="10"/>
      <c r="AQ318" s="59"/>
      <c r="AR318" s="1"/>
      <c r="AS318" s="1"/>
      <c r="AT318" s="1"/>
      <c r="AU318" s="1"/>
      <c r="AV318" s="1"/>
      <c r="AW318" s="1"/>
      <c r="AX318" s="1"/>
      <c r="AY318" s="1"/>
      <c r="AZ318" s="1"/>
      <c r="BA318" s="1"/>
      <c r="BB318" s="1"/>
      <c r="BC318" s="1"/>
      <c r="BD318" s="1"/>
      <c r="BE318" s="1"/>
      <c r="BF318" s="1"/>
      <c r="BG318" s="1"/>
      <c r="BH318" s="1"/>
      <c r="BI318" s="1"/>
      <c r="BJ318" s="1"/>
      <c r="BK318" s="1"/>
      <c r="BL318" s="1"/>
      <c r="BM318" s="1"/>
      <c r="BN318" s="1"/>
    </row>
    <row r="319" spans="1:66" s="1" customFormat="1" ht="62.65" customHeight="1" x14ac:dyDescent="0.2">
      <c r="A319"/>
      <c r="B319"/>
      <c r="C319"/>
      <c r="D319"/>
      <c r="E319"/>
      <c r="F319"/>
      <c r="G319" s="6"/>
      <c r="H319" s="6"/>
      <c r="O319" s="9"/>
      <c r="T319" s="9"/>
      <c r="U319" s="9"/>
      <c r="V319" s="9"/>
      <c r="W319" s="9"/>
      <c r="X319" s="69"/>
      <c r="Y319" s="69"/>
      <c r="Z319" s="9"/>
      <c r="AA319" s="9"/>
      <c r="AB319" s="9"/>
      <c r="AC319" s="69"/>
      <c r="AD319" s="9"/>
      <c r="AE319" s="9"/>
      <c r="AF319" s="9"/>
      <c r="AG319" s="9"/>
      <c r="AH319" s="9"/>
      <c r="AI319" s="9"/>
      <c r="AJ319" s="9"/>
      <c r="AK319" s="9"/>
      <c r="AL319" s="9"/>
      <c r="AM319" s="9"/>
      <c r="AN319" s="9"/>
      <c r="AO319" s="9"/>
    </row>
    <row r="320" spans="1:66" s="1" customFormat="1" ht="12" x14ac:dyDescent="0.2">
      <c r="A320"/>
      <c r="B320"/>
      <c r="C320"/>
      <c r="D320"/>
      <c r="E320"/>
      <c r="F320"/>
      <c r="I320" s="8"/>
      <c r="J320" s="8"/>
      <c r="K320" s="8"/>
      <c r="L320" s="7"/>
      <c r="V320" s="59"/>
      <c r="X320" s="59"/>
      <c r="Y320" s="59"/>
      <c r="AC320" s="10"/>
      <c r="AI320" s="60"/>
      <c r="AJ320" s="60"/>
      <c r="AK320" s="60"/>
      <c r="AL320" s="60"/>
      <c r="AM320" s="60"/>
      <c r="AN320" s="10"/>
      <c r="AO320" s="60"/>
      <c r="AP320" s="8"/>
      <c r="AQ320" s="8"/>
      <c r="AR320" s="8"/>
      <c r="AS320" s="8"/>
      <c r="AT320" s="8"/>
      <c r="AU320" s="8"/>
      <c r="AV320" s="8"/>
      <c r="AW320" s="8"/>
      <c r="AX320" s="8"/>
      <c r="AY320" s="8"/>
      <c r="AZ320" s="8"/>
      <c r="BA320" s="8"/>
      <c r="BB320" s="8"/>
      <c r="BC320" s="8"/>
      <c r="BD320" s="8"/>
      <c r="BE320" s="8"/>
      <c r="BF320" s="8"/>
      <c r="BG320" s="8"/>
      <c r="BH320" s="8"/>
      <c r="BI320" s="8"/>
      <c r="BJ320" s="8"/>
      <c r="BK320" s="8"/>
      <c r="BL320" s="8"/>
      <c r="BM320" s="8"/>
      <c r="BN320" s="8"/>
    </row>
    <row r="321" spans="1:66" s="8" customFormat="1" x14ac:dyDescent="0.2">
      <c r="A321"/>
      <c r="B321"/>
      <c r="C321"/>
      <c r="D321"/>
      <c r="E321"/>
      <c r="F321"/>
      <c r="G321" s="1"/>
      <c r="H321" s="1"/>
      <c r="I321" s="9"/>
      <c r="J321" s="9"/>
      <c r="K321" s="9"/>
      <c r="M321" s="7"/>
      <c r="N321" s="7"/>
      <c r="O321" s="1"/>
      <c r="P321" s="1"/>
      <c r="Q321" s="1"/>
      <c r="R321" s="1"/>
      <c r="S321" s="1"/>
      <c r="T321" s="1"/>
      <c r="U321" s="1"/>
      <c r="V321" s="7"/>
      <c r="W321" s="7"/>
      <c r="X321" s="62"/>
      <c r="Y321" s="62"/>
      <c r="Z321" s="7"/>
      <c r="AA321" s="7"/>
      <c r="AB321" s="7"/>
      <c r="AC321" s="62"/>
      <c r="AD321" s="7"/>
      <c r="AE321" s="7"/>
      <c r="AF321" s="7"/>
      <c r="AG321" s="7"/>
      <c r="AH321" s="7"/>
      <c r="AI321" s="7"/>
      <c r="AJ321" s="7"/>
      <c r="AK321" s="7"/>
      <c r="AL321" s="7"/>
      <c r="AM321" s="7"/>
      <c r="AN321" s="7"/>
      <c r="AO321" s="7"/>
      <c r="AP321" s="9"/>
      <c r="AQ321" s="9"/>
      <c r="AR321" s="9"/>
      <c r="AS321" s="9"/>
      <c r="AT321" s="9"/>
      <c r="AU321" s="9"/>
      <c r="AV321" s="9"/>
      <c r="AW321" s="9"/>
      <c r="AX321" s="9"/>
      <c r="AY321" s="9"/>
      <c r="AZ321" s="9"/>
      <c r="BA321" s="9"/>
      <c r="BB321" s="9"/>
      <c r="BC321" s="9"/>
      <c r="BD321" s="9"/>
      <c r="BE321" s="9"/>
      <c r="BF321" s="9"/>
      <c r="BG321" s="9"/>
      <c r="BH321" s="9"/>
      <c r="BI321" s="9"/>
      <c r="BJ321" s="9"/>
      <c r="BK321" s="9"/>
      <c r="BL321" s="9"/>
      <c r="BM321" s="9"/>
      <c r="BN321" s="9"/>
    </row>
    <row r="322" spans="1:66" s="8" customFormat="1" ht="12" x14ac:dyDescent="0.2">
      <c r="A322"/>
      <c r="B322"/>
      <c r="C322"/>
      <c r="D322"/>
      <c r="E322"/>
      <c r="F322"/>
      <c r="G322" s="1"/>
      <c r="H322" s="1"/>
      <c r="I322" s="6"/>
      <c r="J322" s="6"/>
      <c r="K322" s="6"/>
      <c r="L322" s="9"/>
      <c r="O322" s="7"/>
      <c r="P322" s="1"/>
      <c r="Q322" s="1"/>
      <c r="R322" s="1"/>
      <c r="S322" s="1"/>
      <c r="T322" s="1"/>
      <c r="U322" s="1"/>
      <c r="X322" s="66"/>
      <c r="Y322" s="66"/>
      <c r="AC322" s="66"/>
      <c r="AP322" s="10"/>
      <c r="AQ322" s="59"/>
      <c r="AR322" s="1"/>
      <c r="AS322" s="1"/>
      <c r="AT322" s="1"/>
      <c r="AU322" s="1"/>
      <c r="AV322" s="1"/>
      <c r="AW322" s="1"/>
      <c r="AX322" s="1"/>
      <c r="AY322" s="1"/>
      <c r="AZ322" s="1"/>
      <c r="BA322" s="1"/>
      <c r="BB322" s="1"/>
      <c r="BC322" s="1"/>
      <c r="BD322" s="1"/>
      <c r="BE322" s="1"/>
      <c r="BF322" s="1"/>
      <c r="BG322" s="1"/>
      <c r="BH322" s="1"/>
      <c r="BI322" s="1"/>
      <c r="BJ322" s="1"/>
      <c r="BK322" s="1"/>
      <c r="BL322" s="1"/>
      <c r="BM322" s="1"/>
      <c r="BN322" s="1"/>
    </row>
    <row r="323" spans="1:66" s="9" customFormat="1" x14ac:dyDescent="0.2">
      <c r="A323"/>
      <c r="B323"/>
      <c r="C323"/>
      <c r="D323"/>
      <c r="E323"/>
      <c r="F323"/>
      <c r="G323" s="1"/>
      <c r="H323" s="1"/>
      <c r="I323" s="1"/>
      <c r="J323" s="1"/>
      <c r="K323" s="1"/>
      <c r="L323" s="6"/>
      <c r="O323" s="8"/>
      <c r="P323" s="1"/>
      <c r="Q323" s="1"/>
      <c r="R323" s="1"/>
      <c r="S323" s="1"/>
      <c r="T323" s="1"/>
      <c r="U323" s="1"/>
      <c r="X323" s="69"/>
      <c r="Y323" s="69"/>
      <c r="AC323" s="69"/>
      <c r="AP323" s="8"/>
      <c r="AQ323" s="8"/>
      <c r="AR323" s="8"/>
      <c r="AS323" s="8"/>
      <c r="AT323" s="8"/>
      <c r="AU323" s="8"/>
      <c r="AV323" s="8"/>
      <c r="AW323" s="8"/>
      <c r="AX323" s="8"/>
      <c r="AY323" s="8"/>
      <c r="AZ323" s="8"/>
      <c r="BA323" s="8"/>
      <c r="BB323" s="8"/>
      <c r="BC323" s="8"/>
      <c r="BD323" s="8"/>
      <c r="BE323" s="8"/>
      <c r="BF323" s="8"/>
      <c r="BG323" s="8"/>
      <c r="BH323" s="8"/>
      <c r="BI323" s="8"/>
      <c r="BJ323" s="8"/>
      <c r="BK323" s="8"/>
      <c r="BL323" s="8"/>
      <c r="BM323" s="8"/>
      <c r="BN323" s="8"/>
    </row>
    <row r="324" spans="1:66" s="1" customFormat="1" ht="37.9" customHeight="1" x14ac:dyDescent="0.2">
      <c r="A324"/>
      <c r="B324"/>
      <c r="C324"/>
      <c r="D324"/>
      <c r="E324"/>
      <c r="F324"/>
      <c r="G324" s="6"/>
      <c r="H324" s="6"/>
      <c r="M324" s="6"/>
      <c r="N324" s="6"/>
      <c r="O324" s="9"/>
      <c r="V324" s="59"/>
      <c r="X324" s="59"/>
      <c r="Y324" s="59"/>
      <c r="AC324" s="10"/>
      <c r="AI324" s="60"/>
      <c r="AJ324" s="60"/>
      <c r="AK324" s="60"/>
      <c r="AL324" s="60"/>
      <c r="AM324" s="60"/>
      <c r="AN324" s="10"/>
      <c r="AO324" s="60"/>
      <c r="AP324" s="9"/>
      <c r="AQ324" s="9"/>
      <c r="AR324" s="9"/>
      <c r="AS324" s="9"/>
      <c r="AT324" s="9"/>
      <c r="AU324" s="9"/>
      <c r="AV324" s="9"/>
      <c r="AW324" s="9"/>
      <c r="AX324" s="9"/>
      <c r="AY324" s="9"/>
      <c r="AZ324" s="9"/>
      <c r="BA324" s="9"/>
      <c r="BB324" s="9"/>
      <c r="BC324" s="9"/>
      <c r="BD324" s="9"/>
      <c r="BE324" s="9"/>
      <c r="BF324" s="9"/>
      <c r="BG324" s="9"/>
      <c r="BH324" s="9"/>
      <c r="BI324" s="9"/>
      <c r="BJ324" s="9"/>
      <c r="BK324" s="9"/>
      <c r="BL324" s="9"/>
      <c r="BM324" s="9"/>
      <c r="BN324" s="9"/>
    </row>
    <row r="325" spans="1:66" s="1" customFormat="1" x14ac:dyDescent="0.2">
      <c r="A325"/>
      <c r="B325"/>
      <c r="C325"/>
      <c r="D325"/>
      <c r="E325"/>
      <c r="F325"/>
      <c r="O325" s="6"/>
      <c r="T325" s="8"/>
      <c r="U325" s="8"/>
      <c r="X325" s="10"/>
      <c r="Y325" s="10"/>
      <c r="AP325" s="6"/>
      <c r="AQ325" s="6"/>
      <c r="AR325" s="6"/>
      <c r="AS325" s="6"/>
      <c r="AT325" s="6"/>
      <c r="AU325" s="6"/>
      <c r="AV325" s="6"/>
      <c r="AW325" s="6"/>
      <c r="AX325" s="6"/>
      <c r="AY325" s="6"/>
      <c r="AZ325" s="6"/>
      <c r="BA325" s="6"/>
      <c r="BB325" s="6"/>
      <c r="BC325" s="6"/>
      <c r="BD325" s="6"/>
      <c r="BE325" s="6"/>
      <c r="BF325" s="6"/>
      <c r="BG325" s="6"/>
      <c r="BH325" s="6"/>
      <c r="BI325" s="6"/>
      <c r="BJ325" s="6"/>
      <c r="BK325" s="6"/>
      <c r="BL325" s="6"/>
      <c r="BM325" s="6"/>
      <c r="BN325" s="6"/>
    </row>
    <row r="326" spans="1:66" s="8" customFormat="1" ht="12" x14ac:dyDescent="0.2">
      <c r="A326"/>
      <c r="B326"/>
      <c r="C326"/>
      <c r="D326"/>
      <c r="E326"/>
      <c r="F326"/>
      <c r="I326" s="1"/>
      <c r="J326" s="1"/>
      <c r="K326" s="1"/>
      <c r="M326" s="1"/>
      <c r="N326" s="1"/>
      <c r="O326" s="1"/>
      <c r="P326" s="1"/>
      <c r="Q326" s="1"/>
      <c r="R326" s="1"/>
      <c r="S326" s="1"/>
      <c r="T326" s="9"/>
      <c r="U326" s="9"/>
      <c r="V326" s="7"/>
      <c r="W326" s="7"/>
      <c r="X326" s="62"/>
      <c r="Y326" s="62"/>
      <c r="Z326" s="7"/>
      <c r="AA326" s="7"/>
      <c r="AB326" s="7"/>
      <c r="AC326" s="62"/>
      <c r="AD326" s="7"/>
      <c r="AE326" s="7"/>
      <c r="AF326" s="7"/>
      <c r="AG326" s="7"/>
      <c r="AH326" s="7"/>
      <c r="AI326" s="7"/>
      <c r="AJ326" s="7"/>
      <c r="AK326" s="7"/>
      <c r="AL326" s="7"/>
      <c r="AM326" s="7"/>
      <c r="AN326" s="7"/>
      <c r="AO326" s="7"/>
      <c r="AP326" s="10"/>
      <c r="AQ326" s="59"/>
      <c r="AR326" s="1"/>
      <c r="AS326" s="1"/>
      <c r="AT326" s="1"/>
      <c r="AU326" s="1"/>
      <c r="AV326" s="1"/>
      <c r="AW326" s="1"/>
      <c r="AX326" s="1"/>
      <c r="AY326" s="1"/>
      <c r="AZ326" s="1"/>
      <c r="BA326" s="1"/>
      <c r="BB326" s="1"/>
      <c r="BC326" s="1"/>
      <c r="BD326" s="1"/>
      <c r="BE326" s="1"/>
      <c r="BF326" s="1"/>
      <c r="BG326" s="1"/>
      <c r="BH326" s="1"/>
      <c r="BI326" s="1"/>
      <c r="BJ326" s="1"/>
      <c r="BK326" s="1"/>
      <c r="BL326" s="1"/>
      <c r="BM326" s="1"/>
      <c r="BN326" s="1"/>
    </row>
    <row r="327" spans="1:66" s="9" customFormat="1" x14ac:dyDescent="0.2">
      <c r="A327"/>
      <c r="B327"/>
      <c r="C327"/>
      <c r="D327"/>
      <c r="E327"/>
      <c r="F327"/>
      <c r="I327" s="6"/>
      <c r="J327" s="6"/>
      <c r="K327" s="6"/>
      <c r="L327" s="8"/>
      <c r="M327" s="8"/>
      <c r="N327" s="8"/>
      <c r="O327" s="1"/>
      <c r="P327" s="1"/>
      <c r="Q327" s="1"/>
      <c r="R327" s="1"/>
      <c r="S327" s="1"/>
      <c r="T327" s="1"/>
      <c r="U327" s="1"/>
      <c r="V327" s="8"/>
      <c r="W327" s="8"/>
      <c r="X327" s="66"/>
      <c r="Y327" s="66"/>
      <c r="Z327" s="8"/>
      <c r="AA327" s="8"/>
      <c r="AB327" s="8"/>
      <c r="AC327" s="66"/>
      <c r="AD327" s="8"/>
      <c r="AE327" s="8"/>
      <c r="AF327" s="8"/>
      <c r="AG327" s="8"/>
      <c r="AH327" s="8"/>
      <c r="AI327" s="8"/>
      <c r="AJ327" s="8"/>
      <c r="AK327" s="8"/>
      <c r="AL327" s="8"/>
      <c r="AM327" s="8"/>
      <c r="AN327" s="8"/>
      <c r="AO327" s="8"/>
      <c r="AP327" s="7"/>
      <c r="AQ327" s="7"/>
      <c r="AR327" s="7"/>
      <c r="AS327" s="7"/>
      <c r="AT327" s="7"/>
      <c r="AU327" s="7"/>
      <c r="AV327" s="7"/>
      <c r="AW327" s="7"/>
      <c r="AX327" s="7"/>
      <c r="AY327" s="7"/>
      <c r="AZ327" s="7"/>
      <c r="BA327" s="7"/>
      <c r="BB327" s="7"/>
      <c r="BC327" s="7"/>
      <c r="BD327" s="7"/>
      <c r="BE327" s="7"/>
      <c r="BF327" s="7"/>
      <c r="BG327" s="7"/>
      <c r="BH327" s="7"/>
      <c r="BI327" s="7"/>
      <c r="BJ327" s="7"/>
      <c r="BK327" s="7"/>
      <c r="BL327" s="7"/>
      <c r="BM327" s="7"/>
      <c r="BN327" s="7"/>
    </row>
    <row r="328" spans="1:66" s="1" customFormat="1" ht="14.45" customHeight="1" x14ac:dyDescent="0.2">
      <c r="A328"/>
      <c r="B328"/>
      <c r="C328"/>
      <c r="D328"/>
      <c r="E328"/>
      <c r="F328"/>
      <c r="L328" s="8"/>
      <c r="M328" s="8"/>
      <c r="N328" s="8"/>
      <c r="O328" s="8"/>
      <c r="V328" s="9"/>
      <c r="W328" s="9"/>
      <c r="X328" s="69"/>
      <c r="Y328" s="69"/>
      <c r="Z328" s="9"/>
      <c r="AA328" s="9"/>
      <c r="AB328" s="9"/>
      <c r="AC328" s="69"/>
      <c r="AD328" s="9"/>
      <c r="AE328" s="9"/>
      <c r="AF328" s="9"/>
      <c r="AG328" s="9"/>
      <c r="AH328" s="9"/>
      <c r="AI328" s="9"/>
      <c r="AJ328" s="9"/>
      <c r="AK328" s="9"/>
      <c r="AL328" s="9"/>
      <c r="AM328" s="9"/>
      <c r="AN328" s="9"/>
      <c r="AO328" s="9"/>
      <c r="AP328" s="8"/>
      <c r="AQ328" s="8"/>
      <c r="AR328" s="8"/>
      <c r="AS328" s="8"/>
      <c r="AT328" s="8"/>
      <c r="AU328" s="8"/>
      <c r="AV328" s="8"/>
      <c r="AW328" s="8"/>
      <c r="AX328" s="8"/>
      <c r="AY328" s="8"/>
      <c r="AZ328" s="8"/>
      <c r="BA328" s="8"/>
      <c r="BB328" s="8"/>
      <c r="BC328" s="8"/>
      <c r="BD328" s="8"/>
      <c r="BE328" s="8"/>
      <c r="BF328" s="8"/>
      <c r="BG328" s="8"/>
      <c r="BH328" s="8"/>
      <c r="BI328" s="8"/>
      <c r="BJ328" s="8"/>
      <c r="BK328" s="8"/>
      <c r="BL328" s="8"/>
      <c r="BM328" s="8"/>
      <c r="BN328" s="8"/>
    </row>
    <row r="329" spans="1:66" s="1" customFormat="1" ht="12" x14ac:dyDescent="0.2">
      <c r="A329"/>
      <c r="B329"/>
      <c r="C329"/>
      <c r="D329"/>
      <c r="E329"/>
      <c r="F329"/>
      <c r="G329"/>
      <c r="H329"/>
      <c r="I329" s="8"/>
      <c r="J329" s="8"/>
      <c r="K329" s="8"/>
      <c r="L329" s="8"/>
      <c r="M329" s="8"/>
      <c r="N329" s="8"/>
      <c r="O329" s="8"/>
      <c r="V329" s="59"/>
      <c r="X329" s="59"/>
      <c r="Y329" s="59"/>
      <c r="AC329" s="10"/>
      <c r="AI329" s="60"/>
      <c r="AJ329" s="60"/>
      <c r="AK329" s="60"/>
      <c r="AL329" s="60"/>
      <c r="AM329" s="60"/>
      <c r="AN329" s="10"/>
      <c r="AO329" s="60"/>
      <c r="AP329" s="7"/>
      <c r="AQ329" s="7"/>
      <c r="AR329" s="7"/>
      <c r="AS329" s="7"/>
      <c r="AT329" s="7"/>
      <c r="AU329" s="7"/>
      <c r="AV329" s="7"/>
      <c r="AW329" s="7"/>
      <c r="AX329" s="7"/>
      <c r="AY329" s="7"/>
      <c r="AZ329" s="7"/>
      <c r="BA329" s="7"/>
      <c r="BB329" s="7"/>
      <c r="BC329" s="7"/>
      <c r="BD329" s="7"/>
      <c r="BE329" s="7"/>
      <c r="BF329" s="7"/>
      <c r="BG329" s="7"/>
      <c r="BH329" s="7"/>
      <c r="BI329" s="7"/>
      <c r="BJ329" s="7"/>
      <c r="BK329" s="7"/>
      <c r="BL329" s="7"/>
      <c r="BM329" s="7"/>
      <c r="BN329" s="7"/>
    </row>
    <row r="330" spans="1:66" s="8" customFormat="1" x14ac:dyDescent="0.2">
      <c r="A330"/>
      <c r="B330"/>
      <c r="C330"/>
      <c r="D330"/>
      <c r="E330"/>
      <c r="F330"/>
      <c r="G330"/>
      <c r="H330"/>
      <c r="I330" s="9"/>
      <c r="J330" s="9"/>
      <c r="K330" s="9"/>
      <c r="L330" s="9"/>
      <c r="P330" s="1"/>
      <c r="Q330" s="1"/>
      <c r="R330" s="1"/>
      <c r="S330" s="1"/>
      <c r="T330" s="1"/>
      <c r="U330" s="1"/>
      <c r="V330" s="1"/>
      <c r="W330" s="1"/>
      <c r="X330" s="10"/>
      <c r="Y330" s="10"/>
      <c r="Z330" s="1"/>
      <c r="AA330" s="1"/>
      <c r="AB330" s="1"/>
      <c r="AC330" s="1"/>
      <c r="AD330" s="1"/>
      <c r="AE330" s="1"/>
      <c r="AF330" s="1"/>
      <c r="AG330" s="1"/>
      <c r="AH330" s="1"/>
      <c r="AI330" s="1"/>
      <c r="AJ330" s="1"/>
      <c r="AK330" s="1"/>
      <c r="AL330" s="1"/>
      <c r="AM330" s="1"/>
      <c r="AN330" s="1"/>
      <c r="AO330" s="1"/>
    </row>
    <row r="331" spans="1:66" s="9" customFormat="1" x14ac:dyDescent="0.2">
      <c r="A331"/>
      <c r="B331"/>
      <c r="C331"/>
      <c r="D331"/>
      <c r="E331"/>
      <c r="F331"/>
      <c r="G331"/>
      <c r="H331"/>
      <c r="I331" s="1"/>
      <c r="J331" s="1"/>
      <c r="K331" s="1"/>
      <c r="L331" s="1"/>
      <c r="O331" s="8"/>
      <c r="P331" s="1"/>
      <c r="Q331" s="1"/>
      <c r="R331" s="1"/>
      <c r="S331" s="1"/>
      <c r="T331" s="8"/>
      <c r="U331" s="8"/>
      <c r="V331" s="7"/>
      <c r="W331" s="7"/>
      <c r="X331" s="62"/>
      <c r="Y331" s="62"/>
      <c r="Z331" s="7"/>
      <c r="AA331" s="7"/>
      <c r="AB331" s="7"/>
      <c r="AC331" s="62"/>
      <c r="AD331" s="7"/>
      <c r="AE331" s="7"/>
      <c r="AF331" s="7"/>
      <c r="AG331" s="7"/>
      <c r="AH331" s="7"/>
      <c r="AI331" s="7"/>
      <c r="AJ331" s="7"/>
      <c r="AK331" s="7"/>
      <c r="AL331" s="7"/>
      <c r="AM331" s="7"/>
      <c r="AN331" s="7"/>
      <c r="AO331" s="7"/>
    </row>
    <row r="332" spans="1:66" s="1" customFormat="1" ht="37.9" customHeight="1" x14ac:dyDescent="0.2">
      <c r="A332"/>
      <c r="B332"/>
      <c r="C332"/>
      <c r="D332"/>
      <c r="E332"/>
      <c r="F332"/>
      <c r="G332"/>
      <c r="H332"/>
      <c r="I332"/>
      <c r="J332"/>
      <c r="K332"/>
      <c r="O332" s="9"/>
      <c r="T332" s="8"/>
      <c r="U332" s="8"/>
      <c r="V332" s="8"/>
      <c r="W332" s="8"/>
      <c r="X332" s="66"/>
      <c r="Y332" s="66"/>
      <c r="Z332" s="8"/>
      <c r="AA332" s="8"/>
      <c r="AB332" s="8"/>
      <c r="AC332" s="66"/>
      <c r="AD332" s="8"/>
      <c r="AE332" s="8"/>
      <c r="AF332" s="8"/>
      <c r="AG332" s="8"/>
      <c r="AH332" s="8"/>
      <c r="AI332" s="8"/>
      <c r="AJ332" s="8"/>
      <c r="AK332" s="8"/>
      <c r="AL332" s="8"/>
      <c r="AM332" s="8"/>
      <c r="AN332" s="8"/>
      <c r="AO332" s="8"/>
      <c r="AP332" s="10"/>
      <c r="AQ332" s="59"/>
    </row>
    <row r="333" spans="1:66" s="1" customFormat="1" x14ac:dyDescent="0.2">
      <c r="A333"/>
      <c r="B333"/>
      <c r="C333"/>
      <c r="D333"/>
      <c r="E333"/>
      <c r="F333"/>
      <c r="G333"/>
      <c r="H333"/>
      <c r="I333"/>
      <c r="J333"/>
      <c r="K333"/>
      <c r="L333" s="8"/>
      <c r="P333" s="8"/>
      <c r="Q333" s="8"/>
      <c r="R333" s="8"/>
      <c r="S333" s="8"/>
      <c r="T333" s="8"/>
      <c r="U333" s="8"/>
      <c r="V333" s="9"/>
      <c r="W333" s="9"/>
      <c r="X333" s="69"/>
      <c r="Y333" s="69"/>
      <c r="Z333" s="9"/>
      <c r="AA333" s="9"/>
      <c r="AB333" s="9"/>
      <c r="AC333" s="69"/>
      <c r="AD333" s="9"/>
      <c r="AE333" s="9"/>
      <c r="AF333" s="9"/>
      <c r="AG333" s="9"/>
      <c r="AH333" s="9"/>
      <c r="AI333" s="9"/>
      <c r="AJ333" s="9"/>
      <c r="AK333" s="9"/>
      <c r="AL333" s="9"/>
      <c r="AM333" s="9"/>
      <c r="AN333" s="9"/>
      <c r="AO333" s="9"/>
    </row>
    <row r="334" spans="1:66" s="1" customFormat="1" ht="12" x14ac:dyDescent="0.2">
      <c r="A334"/>
      <c r="B334"/>
      <c r="C334"/>
      <c r="D334"/>
      <c r="E334"/>
      <c r="F334"/>
      <c r="G334"/>
      <c r="H334"/>
      <c r="I334"/>
      <c r="J334"/>
      <c r="K334"/>
      <c r="L334" s="9"/>
      <c r="M334" s="8"/>
      <c r="N334" s="8"/>
      <c r="P334" s="9"/>
      <c r="Q334" s="9"/>
      <c r="R334" s="9"/>
      <c r="S334" s="9"/>
      <c r="T334" s="8"/>
      <c r="U334" s="8"/>
      <c r="V334" s="59"/>
      <c r="X334" s="59"/>
      <c r="Y334" s="59"/>
      <c r="AC334" s="10"/>
      <c r="AI334" s="60"/>
      <c r="AJ334" s="60"/>
      <c r="AK334" s="60"/>
      <c r="AL334" s="60"/>
      <c r="AM334" s="60"/>
      <c r="AN334" s="10"/>
      <c r="AO334" s="60"/>
      <c r="AP334" s="7"/>
      <c r="AQ334" s="7"/>
      <c r="AR334" s="7"/>
      <c r="AS334" s="7"/>
      <c r="AT334" s="7"/>
      <c r="AU334" s="7"/>
      <c r="AV334" s="7"/>
      <c r="AW334" s="7"/>
      <c r="AX334" s="7"/>
      <c r="AY334" s="7"/>
      <c r="AZ334" s="7"/>
      <c r="BA334" s="7"/>
      <c r="BB334" s="7"/>
      <c r="BC334" s="7"/>
      <c r="BD334" s="7"/>
      <c r="BE334" s="7"/>
      <c r="BF334" s="7"/>
      <c r="BG334" s="7"/>
      <c r="BH334" s="7"/>
      <c r="BI334" s="7"/>
      <c r="BJ334" s="7"/>
      <c r="BK334" s="7"/>
      <c r="BL334" s="7"/>
      <c r="BM334" s="7"/>
      <c r="BN334" s="7"/>
    </row>
    <row r="335" spans="1:66" s="8" customFormat="1" x14ac:dyDescent="0.2">
      <c r="A335"/>
      <c r="B335"/>
      <c r="C335"/>
      <c r="D335"/>
      <c r="E335"/>
      <c r="F335"/>
      <c r="G335"/>
      <c r="H335"/>
      <c r="I335"/>
      <c r="J335"/>
      <c r="K335"/>
      <c r="L335" s="1"/>
      <c r="M335" s="9"/>
      <c r="N335" s="9"/>
      <c r="P335" s="1"/>
      <c r="Q335" s="1"/>
      <c r="R335" s="1"/>
      <c r="S335" s="1"/>
      <c r="T335" s="9"/>
      <c r="U335" s="9"/>
      <c r="X335" s="66"/>
      <c r="Y335" s="66"/>
      <c r="AC335" s="66"/>
    </row>
    <row r="336" spans="1:66" s="9" customFormat="1" x14ac:dyDescent="0.2">
      <c r="A336"/>
      <c r="B336"/>
      <c r="C336"/>
      <c r="D336"/>
      <c r="E336"/>
      <c r="F336"/>
      <c r="G336"/>
      <c r="H336"/>
      <c r="I336"/>
      <c r="J336"/>
      <c r="K336"/>
      <c r="L336" s="1"/>
      <c r="M336" s="1"/>
      <c r="N336" s="1"/>
      <c r="P336" s="8"/>
      <c r="Q336" s="8"/>
      <c r="R336" s="8"/>
      <c r="S336" s="8"/>
      <c r="T336" s="1"/>
      <c r="U336" s="1"/>
      <c r="V336" s="46"/>
      <c r="W336" s="6"/>
      <c r="X336" s="50"/>
      <c r="Y336" s="50"/>
      <c r="Z336" s="6"/>
      <c r="AA336" s="6"/>
      <c r="AB336" s="6"/>
      <c r="AC336" s="46"/>
      <c r="AD336" s="6"/>
      <c r="AE336" s="6"/>
      <c r="AF336" s="6"/>
      <c r="AG336" s="6"/>
      <c r="AH336" s="6"/>
      <c r="AI336" s="6"/>
      <c r="AJ336" s="6"/>
      <c r="AK336" s="6"/>
      <c r="AL336" s="6"/>
      <c r="AM336" s="6"/>
      <c r="AN336" s="6"/>
      <c r="AO336" s="51"/>
    </row>
    <row r="337" spans="1:66" s="1" customFormat="1" ht="37.9" customHeight="1" x14ac:dyDescent="0.2">
      <c r="A337"/>
      <c r="B337"/>
      <c r="C337"/>
      <c r="D337"/>
      <c r="E337"/>
      <c r="F337"/>
      <c r="G337"/>
      <c r="H337"/>
      <c r="I337"/>
      <c r="J337"/>
      <c r="K337"/>
      <c r="L337" s="8"/>
      <c r="P337" s="9"/>
      <c r="Q337" s="9"/>
      <c r="R337" s="9"/>
      <c r="S337" s="9"/>
      <c r="V337" s="59"/>
      <c r="X337" s="59"/>
      <c r="Y337" s="59"/>
      <c r="AC337" s="10"/>
      <c r="AI337" s="60"/>
      <c r="AJ337" s="60"/>
      <c r="AK337" s="60"/>
      <c r="AL337" s="60"/>
      <c r="AM337" s="60"/>
      <c r="AN337" s="10"/>
      <c r="AO337" s="60"/>
      <c r="AP337" s="10"/>
      <c r="AQ337" s="59"/>
    </row>
    <row r="338" spans="1:66" s="1" customFormat="1" x14ac:dyDescent="0.2">
      <c r="A338"/>
      <c r="B338"/>
      <c r="C338"/>
      <c r="D338"/>
      <c r="E338"/>
      <c r="F338"/>
      <c r="G338"/>
      <c r="H338"/>
      <c r="I338"/>
      <c r="J338"/>
      <c r="K338"/>
      <c r="L338" s="9"/>
      <c r="M338" s="8"/>
      <c r="N338" s="8"/>
      <c r="X338" s="10"/>
      <c r="Y338" s="10"/>
      <c r="AP338" s="7"/>
      <c r="AQ338" s="7"/>
      <c r="AR338" s="7"/>
      <c r="AS338" s="7"/>
      <c r="AT338" s="7"/>
      <c r="AU338" s="7"/>
      <c r="AV338" s="7"/>
      <c r="AW338" s="7"/>
      <c r="AX338" s="7"/>
      <c r="AY338" s="7"/>
      <c r="AZ338" s="7"/>
      <c r="BA338" s="7"/>
      <c r="BB338" s="7"/>
      <c r="BC338" s="7"/>
      <c r="BD338" s="7"/>
      <c r="BE338" s="7"/>
      <c r="BF338" s="7"/>
      <c r="BG338" s="7"/>
      <c r="BH338" s="7"/>
      <c r="BI338" s="7"/>
      <c r="BJ338" s="7"/>
      <c r="BK338" s="7"/>
      <c r="BL338" s="7"/>
      <c r="BM338" s="7"/>
      <c r="BN338" s="7"/>
    </row>
    <row r="339" spans="1:66" s="8" customFormat="1" x14ac:dyDescent="0.2">
      <c r="A339"/>
      <c r="B339"/>
      <c r="C339"/>
      <c r="D339"/>
      <c r="E339"/>
      <c r="F339"/>
      <c r="G339"/>
      <c r="H339"/>
      <c r="I339"/>
      <c r="J339"/>
      <c r="K339"/>
      <c r="L339" s="1"/>
      <c r="M339" s="9"/>
      <c r="N339" s="9"/>
      <c r="T339" s="1"/>
      <c r="U339" s="1"/>
      <c r="X339" s="66"/>
      <c r="Y339" s="66"/>
      <c r="AC339" s="66"/>
    </row>
    <row r="340" spans="1:66" s="8" customFormat="1" x14ac:dyDescent="0.2">
      <c r="A340"/>
      <c r="B340"/>
      <c r="C340"/>
      <c r="D340"/>
      <c r="E340"/>
      <c r="F340"/>
      <c r="G340"/>
      <c r="H340"/>
      <c r="I340"/>
      <c r="J340"/>
      <c r="K340"/>
      <c r="L340" s="1"/>
      <c r="M340" s="1"/>
      <c r="N340" s="1"/>
      <c r="O340" s="9"/>
      <c r="P340" s="9"/>
      <c r="Q340" s="9"/>
      <c r="R340" s="9"/>
      <c r="S340" s="9"/>
      <c r="T340" s="1"/>
      <c r="U340" s="1"/>
      <c r="V340" s="9"/>
      <c r="W340" s="9"/>
      <c r="X340" s="69"/>
      <c r="Y340" s="69"/>
      <c r="Z340" s="9"/>
      <c r="AA340" s="9"/>
      <c r="AB340" s="9"/>
      <c r="AC340" s="69"/>
      <c r="AD340" s="9"/>
      <c r="AE340" s="9"/>
      <c r="AF340" s="9"/>
      <c r="AG340" s="9"/>
      <c r="AH340" s="9"/>
      <c r="AI340" s="9"/>
      <c r="AJ340" s="9"/>
      <c r="AK340" s="9"/>
      <c r="AL340" s="9"/>
      <c r="AM340" s="9"/>
      <c r="AN340" s="9"/>
      <c r="AO340" s="9"/>
      <c r="AP340" s="9"/>
      <c r="AQ340" s="9"/>
      <c r="AR340" s="9"/>
      <c r="AS340" s="9"/>
      <c r="AT340" s="9"/>
      <c r="AU340" s="9"/>
      <c r="AV340" s="9"/>
      <c r="AW340" s="9"/>
      <c r="AX340" s="9"/>
      <c r="AY340" s="9"/>
      <c r="AZ340" s="9"/>
      <c r="BA340" s="9"/>
      <c r="BB340" s="9"/>
      <c r="BC340" s="9"/>
      <c r="BD340" s="9"/>
      <c r="BE340" s="9"/>
      <c r="BF340" s="9"/>
      <c r="BG340" s="9"/>
      <c r="BH340" s="9"/>
      <c r="BI340" s="9"/>
      <c r="BJ340" s="9"/>
      <c r="BK340" s="9"/>
      <c r="BL340" s="9"/>
      <c r="BM340" s="9"/>
      <c r="BN340" s="9"/>
    </row>
    <row r="341" spans="1:66" s="8" customFormat="1" ht="12" x14ac:dyDescent="0.2">
      <c r="A341"/>
      <c r="B341"/>
      <c r="C341"/>
      <c r="D341"/>
      <c r="E341"/>
      <c r="F341"/>
      <c r="G341"/>
      <c r="H341"/>
      <c r="I341"/>
      <c r="J341"/>
      <c r="K341"/>
      <c r="L341" s="1"/>
      <c r="M341" s="1"/>
      <c r="N341" s="1"/>
      <c r="O341" s="1"/>
      <c r="P341" s="6"/>
      <c r="Q341" s="6"/>
      <c r="R341" s="6"/>
      <c r="S341" s="6"/>
      <c r="T341" s="1"/>
      <c r="U341" s="1"/>
      <c r="V341" s="59"/>
      <c r="W341" s="1"/>
      <c r="X341" s="59"/>
      <c r="Y341" s="59"/>
      <c r="Z341" s="1"/>
      <c r="AA341" s="1"/>
      <c r="AB341" s="1"/>
      <c r="AC341" s="10"/>
      <c r="AD341" s="1"/>
      <c r="AE341" s="1"/>
      <c r="AF341" s="1"/>
      <c r="AG341" s="1"/>
      <c r="AH341" s="1"/>
      <c r="AI341" s="60"/>
      <c r="AJ341" s="60"/>
      <c r="AK341" s="60"/>
      <c r="AL341" s="60"/>
      <c r="AM341" s="60"/>
      <c r="AN341" s="10"/>
      <c r="AO341" s="60"/>
      <c r="AP341" s="10"/>
      <c r="AQ341" s="59"/>
      <c r="AR341" s="1"/>
      <c r="AS341" s="1"/>
      <c r="AT341" s="1"/>
      <c r="AU341" s="1"/>
      <c r="AV341" s="1"/>
      <c r="AW341" s="1"/>
      <c r="AX341" s="1"/>
      <c r="AY341" s="1"/>
      <c r="AZ341" s="1"/>
      <c r="BA341" s="1"/>
      <c r="BB341" s="1"/>
      <c r="BC341" s="1"/>
      <c r="BD341" s="1"/>
      <c r="BE341" s="1"/>
      <c r="BF341" s="1"/>
      <c r="BG341" s="1"/>
      <c r="BH341" s="1"/>
      <c r="BI341" s="1"/>
      <c r="BJ341" s="1"/>
      <c r="BK341" s="1"/>
      <c r="BL341" s="1"/>
      <c r="BM341" s="1"/>
      <c r="BN341" s="1"/>
    </row>
    <row r="342" spans="1:66" s="8" customFormat="1" x14ac:dyDescent="0.2">
      <c r="A342"/>
      <c r="B342"/>
      <c r="C342"/>
      <c r="D342"/>
      <c r="E342"/>
      <c r="F342"/>
      <c r="G342"/>
      <c r="H342"/>
      <c r="I342"/>
      <c r="J342"/>
      <c r="K342"/>
      <c r="M342" s="1"/>
      <c r="N342" s="1"/>
      <c r="O342" s="1"/>
      <c r="P342" s="1"/>
      <c r="Q342" s="1"/>
      <c r="R342" s="1"/>
      <c r="S342" s="1"/>
      <c r="T342" s="1"/>
      <c r="U342" s="1"/>
      <c r="X342" s="66"/>
      <c r="Y342" s="66"/>
      <c r="AC342" s="66"/>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row>
    <row r="343" spans="1:66" s="8" customFormat="1" ht="12" x14ac:dyDescent="0.2">
      <c r="A343"/>
      <c r="B343"/>
      <c r="C343"/>
      <c r="D343"/>
      <c r="E343"/>
      <c r="F343"/>
      <c r="G343"/>
      <c r="H343"/>
      <c r="I343"/>
      <c r="J343"/>
      <c r="K343"/>
      <c r="L343" s="9"/>
      <c r="O343" s="1"/>
      <c r="P343" s="1"/>
      <c r="Q343" s="1"/>
      <c r="R343" s="1"/>
      <c r="S343" s="1"/>
      <c r="T343" s="1"/>
      <c r="U343" s="1"/>
      <c r="V343" s="59"/>
      <c r="W343" s="1"/>
      <c r="X343" s="59"/>
      <c r="Y343" s="59"/>
      <c r="Z343" s="1"/>
      <c r="AA343" s="1"/>
      <c r="AB343" s="1"/>
      <c r="AC343" s="10"/>
      <c r="AD343" s="1"/>
      <c r="AE343" s="1"/>
      <c r="AF343" s="1"/>
      <c r="AG343" s="1"/>
      <c r="AH343" s="1"/>
      <c r="AI343" s="60"/>
      <c r="AJ343" s="60"/>
      <c r="AK343" s="60"/>
      <c r="AL343" s="60"/>
      <c r="AM343" s="60"/>
      <c r="AN343" s="10"/>
      <c r="AO343" s="60"/>
    </row>
    <row r="344" spans="1:66" s="8" customFormat="1" x14ac:dyDescent="0.2">
      <c r="A344"/>
      <c r="B344"/>
      <c r="C344"/>
      <c r="D344"/>
      <c r="E344"/>
      <c r="F344"/>
      <c r="G344"/>
      <c r="H344"/>
      <c r="I344"/>
      <c r="J344"/>
      <c r="K344"/>
      <c r="L344" s="1"/>
      <c r="M344" s="9"/>
      <c r="N344" s="9"/>
      <c r="P344" s="7"/>
      <c r="Q344" s="7"/>
      <c r="R344" s="7"/>
      <c r="S344" s="7"/>
      <c r="T344" s="1"/>
      <c r="U344" s="1"/>
      <c r="X344" s="66"/>
      <c r="Y344" s="66"/>
      <c r="AC344" s="66"/>
      <c r="AP344" s="9"/>
      <c r="AQ344" s="9"/>
      <c r="AR344" s="9"/>
      <c r="AS344" s="9"/>
      <c r="AT344" s="9"/>
      <c r="AU344" s="9"/>
      <c r="AV344" s="9"/>
      <c r="AW344" s="9"/>
      <c r="AX344" s="9"/>
      <c r="AY344" s="9"/>
      <c r="AZ344" s="9"/>
      <c r="BA344" s="9"/>
      <c r="BB344" s="9"/>
      <c r="BC344" s="9"/>
      <c r="BD344" s="9"/>
      <c r="BE344" s="9"/>
      <c r="BF344" s="9"/>
      <c r="BG344" s="9"/>
      <c r="BH344" s="9"/>
      <c r="BI344" s="9"/>
      <c r="BJ344" s="9"/>
      <c r="BK344" s="9"/>
      <c r="BL344" s="9"/>
      <c r="BM344" s="9"/>
      <c r="BN344" s="9"/>
    </row>
    <row r="345" spans="1:66" s="8" customFormat="1" ht="12" x14ac:dyDescent="0.2">
      <c r="A345"/>
      <c r="B345"/>
      <c r="C345"/>
      <c r="D345"/>
      <c r="E345"/>
      <c r="F345"/>
      <c r="G345"/>
      <c r="H345"/>
      <c r="I345"/>
      <c r="J345"/>
      <c r="K345"/>
      <c r="L345" s="1"/>
      <c r="M345" s="1"/>
      <c r="N345" s="1"/>
      <c r="O345" s="9"/>
      <c r="T345" s="1"/>
      <c r="U345" s="1"/>
      <c r="V345" s="59"/>
      <c r="W345" s="1"/>
      <c r="X345" s="59"/>
      <c r="Y345" s="59"/>
      <c r="Z345" s="1"/>
      <c r="AA345" s="1"/>
      <c r="AB345" s="1"/>
      <c r="AC345" s="10"/>
      <c r="AD345" s="1"/>
      <c r="AE345" s="1"/>
      <c r="AF345" s="1"/>
      <c r="AG345" s="1"/>
      <c r="AH345" s="1"/>
      <c r="AI345" s="60"/>
      <c r="AJ345" s="60"/>
      <c r="AK345" s="60"/>
      <c r="AL345" s="60"/>
      <c r="AM345" s="60"/>
      <c r="AN345" s="10"/>
      <c r="AO345" s="60"/>
      <c r="AP345" s="10"/>
      <c r="AQ345" s="59"/>
      <c r="AR345" s="1"/>
      <c r="AS345" s="1"/>
      <c r="AT345" s="1"/>
      <c r="AU345" s="1"/>
      <c r="AV345" s="1"/>
      <c r="AW345" s="1"/>
      <c r="AX345" s="1"/>
      <c r="AY345" s="1"/>
      <c r="AZ345" s="1"/>
      <c r="BA345" s="1"/>
      <c r="BB345" s="1"/>
      <c r="BC345" s="1"/>
      <c r="BD345" s="1"/>
      <c r="BE345" s="1"/>
      <c r="BF345" s="1"/>
      <c r="BG345" s="1"/>
      <c r="BH345" s="1"/>
      <c r="BI345" s="1"/>
      <c r="BJ345" s="1"/>
      <c r="BK345" s="1"/>
      <c r="BL345" s="1"/>
      <c r="BM345" s="1"/>
      <c r="BN345" s="1"/>
    </row>
    <row r="346" spans="1:66" s="8" customFormat="1" x14ac:dyDescent="0.2">
      <c r="A346"/>
      <c r="B346"/>
      <c r="C346"/>
      <c r="D346"/>
      <c r="E346"/>
      <c r="F346"/>
      <c r="G346"/>
      <c r="H346"/>
      <c r="I346"/>
      <c r="J346"/>
      <c r="K346"/>
      <c r="L346" s="1"/>
      <c r="M346" s="1"/>
      <c r="N346" s="1"/>
      <c r="O346" s="1"/>
      <c r="P346" s="9"/>
      <c r="Q346" s="9"/>
      <c r="R346" s="9"/>
      <c r="S346" s="9"/>
      <c r="T346" s="1"/>
      <c r="U346" s="1"/>
      <c r="V346" s="1"/>
      <c r="W346" s="1"/>
      <c r="X346" s="10"/>
      <c r="Y346" s="10"/>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row>
    <row r="347" spans="1:66" s="9" customFormat="1" x14ac:dyDescent="0.2">
      <c r="A347"/>
      <c r="B347"/>
      <c r="C347"/>
      <c r="D347"/>
      <c r="E347"/>
      <c r="F347"/>
      <c r="G347"/>
      <c r="H347"/>
      <c r="I347"/>
      <c r="J347"/>
      <c r="K347"/>
      <c r="L347" s="8"/>
      <c r="M347" s="1"/>
      <c r="N347" s="1"/>
      <c r="O347" s="1"/>
      <c r="P347" s="1"/>
      <c r="Q347" s="1"/>
      <c r="R347" s="1"/>
      <c r="S347" s="1"/>
      <c r="T347" s="1"/>
      <c r="U347" s="1"/>
      <c r="V347" s="8"/>
      <c r="W347" s="8"/>
      <c r="X347" s="66"/>
      <c r="Y347" s="66"/>
      <c r="Z347" s="8"/>
      <c r="AA347" s="8"/>
      <c r="AB347" s="8"/>
      <c r="AC347" s="66"/>
      <c r="AD347" s="8"/>
      <c r="AE347" s="8"/>
      <c r="AF347" s="8"/>
      <c r="AG347" s="8"/>
      <c r="AH347" s="8"/>
      <c r="AI347" s="8"/>
      <c r="AJ347" s="8"/>
      <c r="AK347" s="8"/>
      <c r="AL347" s="8"/>
      <c r="AM347" s="8"/>
      <c r="AN347" s="8"/>
      <c r="AO347" s="8"/>
      <c r="AP347" s="7"/>
      <c r="AQ347" s="7"/>
      <c r="AR347" s="7"/>
      <c r="AS347" s="7"/>
      <c r="AT347" s="7"/>
      <c r="AU347" s="7"/>
      <c r="AV347" s="7"/>
      <c r="AW347" s="7"/>
      <c r="AX347" s="7"/>
      <c r="AY347" s="7"/>
      <c r="AZ347" s="7"/>
      <c r="BA347" s="7"/>
      <c r="BB347" s="7"/>
      <c r="BC347" s="7"/>
      <c r="BD347" s="7"/>
      <c r="BE347" s="7"/>
      <c r="BF347" s="7"/>
      <c r="BG347" s="7"/>
      <c r="BH347" s="7"/>
      <c r="BI347" s="7"/>
      <c r="BJ347" s="7"/>
      <c r="BK347" s="7"/>
      <c r="BL347" s="7"/>
      <c r="BM347" s="7"/>
      <c r="BN347" s="7"/>
    </row>
    <row r="348" spans="1:66" s="8" customFormat="1" x14ac:dyDescent="0.2">
      <c r="A348"/>
      <c r="B348"/>
      <c r="C348"/>
      <c r="D348"/>
      <c r="E348"/>
      <c r="F348"/>
      <c r="G348"/>
      <c r="H348"/>
      <c r="I348"/>
      <c r="J348"/>
      <c r="K348"/>
      <c r="L348" s="9"/>
      <c r="O348" s="1"/>
      <c r="P348" s="1"/>
      <c r="Q348" s="1"/>
      <c r="R348" s="1"/>
      <c r="S348" s="1"/>
      <c r="T348" s="1"/>
      <c r="U348" s="1"/>
      <c r="X348" s="66"/>
      <c r="Y348" s="66"/>
      <c r="AC348" s="66"/>
    </row>
    <row r="349" spans="1:66" s="9" customFormat="1" x14ac:dyDescent="0.2">
      <c r="A349"/>
      <c r="B349"/>
      <c r="C349"/>
      <c r="D349"/>
      <c r="E349"/>
      <c r="F349"/>
      <c r="G349"/>
      <c r="H349"/>
      <c r="I349"/>
      <c r="J349"/>
      <c r="K349"/>
      <c r="L349" s="1"/>
      <c r="O349" s="8"/>
      <c r="P349" s="7"/>
      <c r="Q349" s="7"/>
      <c r="R349" s="7"/>
      <c r="S349" s="7"/>
      <c r="T349" s="1"/>
      <c r="U349" s="1"/>
      <c r="V349" s="8"/>
      <c r="W349" s="8"/>
      <c r="X349" s="66"/>
      <c r="Y349" s="66"/>
      <c r="Z349" s="8"/>
      <c r="AA349" s="8"/>
      <c r="AB349" s="8"/>
      <c r="AC349" s="66"/>
      <c r="AD349" s="8"/>
      <c r="AE349" s="8"/>
      <c r="AF349" s="8"/>
      <c r="AG349" s="8"/>
      <c r="AH349" s="8"/>
      <c r="AI349" s="8"/>
      <c r="AJ349" s="8"/>
      <c r="AK349" s="8"/>
      <c r="AL349" s="8"/>
      <c r="AM349" s="8"/>
      <c r="AN349" s="8"/>
      <c r="AO349" s="8"/>
    </row>
    <row r="350" spans="1:66" s="1" customFormat="1" ht="14.45" customHeight="1" x14ac:dyDescent="0.2">
      <c r="A350"/>
      <c r="B350"/>
      <c r="C350"/>
      <c r="D350"/>
      <c r="E350"/>
      <c r="F350"/>
      <c r="G350"/>
      <c r="H350"/>
      <c r="I350"/>
      <c r="J350"/>
      <c r="K350"/>
      <c r="O350" s="9"/>
      <c r="P350" s="8"/>
      <c r="Q350" s="8"/>
      <c r="R350" s="8"/>
      <c r="S350" s="8"/>
      <c r="V350" s="9"/>
      <c r="W350" s="9"/>
      <c r="X350" s="69"/>
      <c r="Y350" s="69"/>
      <c r="Z350" s="9"/>
      <c r="AA350" s="9"/>
      <c r="AB350" s="9"/>
      <c r="AC350" s="69"/>
      <c r="AD350" s="9"/>
      <c r="AE350" s="9"/>
      <c r="AF350" s="9"/>
      <c r="AG350" s="9"/>
      <c r="AH350" s="9"/>
      <c r="AI350" s="9"/>
      <c r="AJ350" s="9"/>
      <c r="AK350" s="9"/>
      <c r="AL350" s="9"/>
      <c r="AM350" s="9"/>
      <c r="AN350" s="9"/>
      <c r="AO350" s="9"/>
      <c r="AP350" s="10"/>
      <c r="AQ350" s="59"/>
    </row>
    <row r="351" spans="1:66" s="8" customFormat="1" ht="12" x14ac:dyDescent="0.2">
      <c r="A351"/>
      <c r="B351"/>
      <c r="C351"/>
      <c r="D351"/>
      <c r="E351"/>
      <c r="F351"/>
      <c r="G351"/>
      <c r="H351"/>
      <c r="I351"/>
      <c r="J351"/>
      <c r="K351"/>
      <c r="M351" s="1"/>
      <c r="N351" s="1"/>
      <c r="O351" s="1"/>
      <c r="P351" s="9"/>
      <c r="Q351" s="9"/>
      <c r="R351" s="9"/>
      <c r="S351" s="9"/>
      <c r="V351" s="59"/>
      <c r="W351" s="1"/>
      <c r="X351" s="59"/>
      <c r="Y351" s="59"/>
      <c r="Z351" s="1"/>
      <c r="AA351" s="1"/>
      <c r="AB351" s="1"/>
      <c r="AC351" s="10"/>
      <c r="AD351" s="1"/>
      <c r="AE351" s="1"/>
      <c r="AF351" s="1"/>
      <c r="AG351" s="1"/>
      <c r="AH351" s="1"/>
      <c r="AI351" s="60"/>
      <c r="AJ351" s="60"/>
      <c r="AK351" s="60"/>
      <c r="AL351" s="60"/>
      <c r="AM351" s="60"/>
      <c r="AN351" s="10"/>
      <c r="AO351" s="60"/>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row>
    <row r="352" spans="1:66" s="9" customFormat="1" ht="12" x14ac:dyDescent="0.2">
      <c r="A352"/>
      <c r="B352"/>
      <c r="C352"/>
      <c r="D352"/>
      <c r="E352"/>
      <c r="F352"/>
      <c r="G352"/>
      <c r="H352"/>
      <c r="I352"/>
      <c r="J352"/>
      <c r="K352"/>
      <c r="M352" s="8"/>
      <c r="N352" s="8"/>
      <c r="O352" s="1"/>
      <c r="P352" s="6"/>
      <c r="Q352" s="6"/>
      <c r="R352" s="6"/>
      <c r="S352" s="6"/>
      <c r="V352" s="59"/>
      <c r="W352" s="1"/>
      <c r="X352" s="59"/>
      <c r="Y352" s="59"/>
      <c r="Z352" s="1"/>
      <c r="AA352" s="1"/>
      <c r="AB352" s="1"/>
      <c r="AC352" s="10"/>
      <c r="AD352" s="1"/>
      <c r="AE352" s="1"/>
      <c r="AF352" s="1"/>
      <c r="AG352" s="1"/>
      <c r="AH352" s="1"/>
      <c r="AI352" s="60"/>
      <c r="AJ352" s="60"/>
      <c r="AK352" s="60"/>
      <c r="AL352" s="60"/>
      <c r="AM352" s="60"/>
      <c r="AN352" s="10"/>
      <c r="AO352" s="60"/>
      <c r="AP352" s="7"/>
      <c r="AQ352" s="7"/>
      <c r="AR352" s="7"/>
      <c r="AS352" s="7"/>
      <c r="AT352" s="7"/>
      <c r="AU352" s="7"/>
      <c r="AV352" s="7"/>
      <c r="AW352" s="7"/>
      <c r="AX352" s="7"/>
      <c r="AY352" s="7"/>
      <c r="AZ352" s="7"/>
      <c r="BA352" s="7"/>
      <c r="BB352" s="7"/>
      <c r="BC352" s="7"/>
      <c r="BD352" s="7"/>
      <c r="BE352" s="7"/>
      <c r="BF352" s="7"/>
      <c r="BG352" s="7"/>
      <c r="BH352" s="7"/>
      <c r="BI352" s="7"/>
      <c r="BJ352" s="7"/>
      <c r="BK352" s="7"/>
      <c r="BL352" s="7"/>
      <c r="BM352" s="7"/>
      <c r="BN352" s="7"/>
    </row>
    <row r="353" spans="1:66" s="1" customFormat="1" ht="37.9" customHeight="1" x14ac:dyDescent="0.2">
      <c r="A353"/>
      <c r="B353"/>
      <c r="C353"/>
      <c r="D353"/>
      <c r="E353"/>
      <c r="F353"/>
      <c r="G353"/>
      <c r="H353"/>
      <c r="I353"/>
      <c r="J353"/>
      <c r="K353"/>
      <c r="M353" s="9"/>
      <c r="N353" s="9"/>
      <c r="O353" s="8"/>
      <c r="V353" s="59"/>
      <c r="X353" s="59"/>
      <c r="Y353" s="59"/>
      <c r="AC353" s="10"/>
      <c r="AI353" s="60"/>
      <c r="AJ353" s="60"/>
      <c r="AK353" s="60"/>
      <c r="AL353" s="60"/>
      <c r="AM353" s="60"/>
      <c r="AN353" s="10"/>
      <c r="AO353" s="60"/>
      <c r="AP353" s="8"/>
      <c r="AQ353" s="8"/>
      <c r="AR353" s="8"/>
      <c r="AS353" s="8"/>
      <c r="AT353" s="8"/>
      <c r="AU353" s="8"/>
      <c r="AV353" s="8"/>
      <c r="AW353" s="8"/>
      <c r="AX353" s="8"/>
      <c r="AY353" s="8"/>
      <c r="AZ353" s="8"/>
      <c r="BA353" s="8"/>
      <c r="BB353" s="8"/>
      <c r="BC353" s="8"/>
      <c r="BD353" s="8"/>
      <c r="BE353" s="8"/>
      <c r="BF353" s="8"/>
      <c r="BG353" s="8"/>
      <c r="BH353" s="8"/>
      <c r="BI353" s="8"/>
      <c r="BJ353" s="8"/>
      <c r="BK353" s="8"/>
      <c r="BL353" s="8"/>
      <c r="BM353" s="8"/>
      <c r="BN353" s="8"/>
    </row>
    <row r="354" spans="1:66" s="1" customFormat="1" ht="12" x14ac:dyDescent="0.2">
      <c r="A354"/>
      <c r="B354"/>
      <c r="C354"/>
      <c r="D354"/>
      <c r="E354"/>
      <c r="F354"/>
      <c r="G354"/>
      <c r="H354"/>
      <c r="I354"/>
      <c r="J354"/>
      <c r="K354"/>
      <c r="O354" s="9"/>
      <c r="T354" s="8"/>
      <c r="U354" s="8"/>
      <c r="V354" s="59"/>
      <c r="X354" s="59"/>
      <c r="Y354" s="59"/>
      <c r="AC354" s="10"/>
      <c r="AI354" s="60"/>
      <c r="AJ354" s="60"/>
      <c r="AK354" s="60"/>
      <c r="AL354" s="60"/>
      <c r="AM354" s="60"/>
      <c r="AN354" s="10"/>
      <c r="AO354" s="60"/>
      <c r="AP354" s="9"/>
      <c r="AQ354" s="9"/>
      <c r="AR354" s="9"/>
      <c r="AS354" s="9"/>
      <c r="AT354" s="9"/>
      <c r="AU354" s="9"/>
      <c r="AV354" s="9"/>
      <c r="AW354" s="9"/>
      <c r="AX354" s="9"/>
      <c r="AY354" s="9"/>
      <c r="AZ354" s="9"/>
      <c r="BA354" s="9"/>
      <c r="BB354" s="9"/>
      <c r="BC354" s="9"/>
      <c r="BD354" s="9"/>
      <c r="BE354" s="9"/>
      <c r="BF354" s="9"/>
      <c r="BG354" s="9"/>
      <c r="BH354" s="9"/>
      <c r="BI354" s="9"/>
      <c r="BJ354" s="9"/>
      <c r="BK354" s="9"/>
      <c r="BL354" s="9"/>
      <c r="BM354" s="9"/>
      <c r="BN354" s="9"/>
    </row>
    <row r="355" spans="1:66" s="8" customFormat="1" ht="12" x14ac:dyDescent="0.2">
      <c r="A355"/>
      <c r="B355"/>
      <c r="C355"/>
      <c r="D355"/>
      <c r="E355"/>
      <c r="F355"/>
      <c r="G355"/>
      <c r="H355"/>
      <c r="I355"/>
      <c r="J355"/>
      <c r="K355"/>
      <c r="L355" s="1"/>
      <c r="M355" s="1"/>
      <c r="N355" s="1"/>
      <c r="O355" s="1"/>
      <c r="T355" s="9"/>
      <c r="U355" s="9"/>
      <c r="V355" s="1"/>
      <c r="W355" s="1"/>
      <c r="X355" s="10"/>
      <c r="Y355" s="10"/>
      <c r="Z355" s="1"/>
      <c r="AA355" s="1"/>
      <c r="AB355" s="1"/>
      <c r="AC355" s="1"/>
      <c r="AD355" s="1"/>
      <c r="AE355" s="1"/>
      <c r="AF355" s="1"/>
      <c r="AG355" s="1"/>
      <c r="AH355" s="1"/>
      <c r="AI355" s="1"/>
      <c r="AJ355" s="1"/>
      <c r="AK355" s="1"/>
      <c r="AL355" s="1"/>
      <c r="AM355" s="1"/>
      <c r="AN355" s="1"/>
      <c r="AO355" s="1"/>
      <c r="AP355" s="10"/>
      <c r="AQ355" s="59"/>
      <c r="AR355" s="1"/>
      <c r="AS355" s="1"/>
      <c r="AT355" s="1"/>
      <c r="AU355" s="1"/>
      <c r="AV355" s="1"/>
      <c r="AW355" s="1"/>
      <c r="AX355" s="1"/>
      <c r="AY355" s="1"/>
      <c r="AZ355" s="1"/>
      <c r="BA355" s="1"/>
      <c r="BB355" s="1"/>
      <c r="BC355" s="1"/>
      <c r="BD355" s="1"/>
      <c r="BE355" s="1"/>
      <c r="BF355" s="1"/>
      <c r="BG355" s="1"/>
      <c r="BH355" s="1"/>
      <c r="BI355" s="1"/>
      <c r="BJ355" s="1"/>
      <c r="BK355" s="1"/>
      <c r="BL355" s="1"/>
      <c r="BM355" s="1"/>
      <c r="BN355" s="1"/>
    </row>
    <row r="356" spans="1:66" s="9" customFormat="1" x14ac:dyDescent="0.2">
      <c r="A356"/>
      <c r="B356"/>
      <c r="C356"/>
      <c r="D356"/>
      <c r="E356"/>
      <c r="F356"/>
      <c r="G356"/>
      <c r="H356"/>
      <c r="I356"/>
      <c r="J356"/>
      <c r="K356"/>
      <c r="L356" s="8"/>
      <c r="M356" s="1"/>
      <c r="N356" s="1"/>
      <c r="O356" s="1"/>
      <c r="P356" s="8"/>
      <c r="Q356" s="8"/>
      <c r="R356" s="8"/>
      <c r="S356" s="8"/>
      <c r="T356" s="1"/>
      <c r="U356" s="1"/>
      <c r="V356" s="8"/>
      <c r="W356" s="8"/>
      <c r="X356" s="66"/>
      <c r="Y356" s="66"/>
      <c r="Z356" s="8"/>
      <c r="AA356" s="8"/>
      <c r="AB356" s="8"/>
      <c r="AC356" s="66"/>
      <c r="AD356" s="8"/>
      <c r="AE356" s="8"/>
      <c r="AF356" s="8"/>
      <c r="AG356" s="8"/>
      <c r="AH356" s="8"/>
      <c r="AI356" s="8"/>
      <c r="AJ356" s="8"/>
      <c r="AK356" s="8"/>
      <c r="AL356" s="8"/>
      <c r="AM356" s="8"/>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row>
    <row r="357" spans="1:66" s="1" customFormat="1" ht="24.2" customHeight="1" x14ac:dyDescent="0.2">
      <c r="A357"/>
      <c r="B357"/>
      <c r="C357"/>
      <c r="D357"/>
      <c r="E357"/>
      <c r="F357"/>
      <c r="G357"/>
      <c r="H357"/>
      <c r="I357"/>
      <c r="J357"/>
      <c r="K357"/>
      <c r="L357" s="9"/>
      <c r="M357" s="8"/>
      <c r="N357" s="8"/>
      <c r="P357" s="8"/>
      <c r="Q357" s="8"/>
      <c r="R357" s="8"/>
      <c r="S357" s="8"/>
      <c r="T357" s="8"/>
      <c r="U357" s="8"/>
      <c r="V357" s="9"/>
      <c r="W357" s="9"/>
      <c r="X357" s="69"/>
      <c r="Y357" s="69"/>
      <c r="Z357" s="9"/>
      <c r="AA357" s="9"/>
      <c r="AB357" s="9"/>
      <c r="AC357" s="69"/>
      <c r="AD357" s="9"/>
      <c r="AE357" s="9"/>
      <c r="AF357" s="9"/>
      <c r="AG357" s="9"/>
      <c r="AH357" s="9"/>
      <c r="AI357" s="9"/>
      <c r="AJ357" s="9"/>
      <c r="AK357" s="9"/>
      <c r="AL357" s="9"/>
      <c r="AM357" s="9"/>
      <c r="AN357" s="9"/>
      <c r="AO357" s="9"/>
      <c r="AP357" s="6"/>
      <c r="AQ357" s="6"/>
      <c r="AR357" s="6"/>
      <c r="AS357" s="6"/>
      <c r="AT357" s="6"/>
      <c r="AU357" s="6"/>
      <c r="AV357" s="6"/>
      <c r="AW357" s="6"/>
      <c r="AX357" s="6"/>
      <c r="AY357" s="6"/>
      <c r="AZ357" s="6"/>
      <c r="BA357" s="6"/>
      <c r="BB357" s="6"/>
      <c r="BC357" s="6"/>
      <c r="BD357" s="6"/>
      <c r="BE357" s="6"/>
      <c r="BF357" s="6"/>
      <c r="BG357" s="6"/>
      <c r="BH357" s="6"/>
      <c r="BI357" s="6"/>
      <c r="BJ357" s="6"/>
      <c r="BK357" s="6"/>
      <c r="BL357" s="6"/>
      <c r="BM357" s="6"/>
      <c r="BN357" s="6"/>
    </row>
    <row r="358" spans="1:66" s="1" customFormat="1" ht="12" x14ac:dyDescent="0.2">
      <c r="A358"/>
      <c r="B358"/>
      <c r="C358"/>
      <c r="D358"/>
      <c r="E358"/>
      <c r="F358"/>
      <c r="G358"/>
      <c r="H358"/>
      <c r="I358"/>
      <c r="J358"/>
      <c r="K358"/>
      <c r="L358" s="6"/>
      <c r="M358" s="9"/>
      <c r="N358" s="9"/>
      <c r="O358" s="8"/>
      <c r="P358" s="8"/>
      <c r="Q358" s="8"/>
      <c r="R358" s="8"/>
      <c r="S358" s="8"/>
      <c r="T358" s="9"/>
      <c r="U358" s="9"/>
      <c r="V358" s="59"/>
      <c r="X358" s="59"/>
      <c r="Y358" s="59"/>
      <c r="AC358" s="10"/>
      <c r="AI358" s="60"/>
      <c r="AJ358" s="60"/>
      <c r="AK358" s="60"/>
      <c r="AL358" s="60"/>
      <c r="AM358" s="60"/>
      <c r="AN358" s="10"/>
      <c r="AO358" s="60"/>
      <c r="AP358" s="10"/>
      <c r="AQ358" s="59"/>
    </row>
    <row r="359" spans="1:66" s="7" customFormat="1" ht="12" x14ac:dyDescent="0.2">
      <c r="A359"/>
      <c r="B359"/>
      <c r="C359"/>
      <c r="D359"/>
      <c r="E359"/>
      <c r="F359"/>
      <c r="G359"/>
      <c r="H359"/>
      <c r="I359"/>
      <c r="J359"/>
      <c r="K359"/>
      <c r="L359" s="1"/>
      <c r="M359" s="6"/>
      <c r="N359" s="6"/>
      <c r="O359" s="9"/>
      <c r="P359" s="9"/>
      <c r="Q359" s="9"/>
      <c r="R359" s="9"/>
      <c r="S359" s="9"/>
      <c r="T359" s="6"/>
      <c r="U359" s="6"/>
      <c r="V359" s="59"/>
      <c r="W359" s="1"/>
      <c r="X359" s="59"/>
      <c r="Y359" s="59"/>
      <c r="Z359" s="1"/>
      <c r="AA359" s="1"/>
      <c r="AB359" s="1"/>
      <c r="AC359" s="10"/>
      <c r="AD359" s="1"/>
      <c r="AE359" s="1"/>
      <c r="AF359" s="1"/>
      <c r="AG359" s="1"/>
      <c r="AH359" s="1"/>
      <c r="AI359" s="60"/>
      <c r="AJ359" s="60"/>
      <c r="AK359" s="60"/>
      <c r="AL359" s="60"/>
      <c r="AM359" s="60"/>
      <c r="AN359" s="10"/>
      <c r="AO359" s="60"/>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row>
    <row r="360" spans="1:66" s="8" customFormat="1" ht="12" x14ac:dyDescent="0.2">
      <c r="A360"/>
      <c r="B360"/>
      <c r="C360"/>
      <c r="D360"/>
      <c r="E360"/>
      <c r="F360"/>
      <c r="G360"/>
      <c r="H360"/>
      <c r="I360"/>
      <c r="J360"/>
      <c r="K360"/>
      <c r="L360" s="1"/>
      <c r="M360" s="1"/>
      <c r="N360" s="1"/>
      <c r="O360" s="6"/>
      <c r="P360" s="1"/>
      <c r="Q360" s="1"/>
      <c r="R360" s="1"/>
      <c r="S360" s="1"/>
      <c r="T360" s="1"/>
      <c r="U360" s="1"/>
      <c r="V360" s="59"/>
      <c r="W360" s="1"/>
      <c r="X360" s="59"/>
      <c r="Y360" s="59"/>
      <c r="Z360" s="1"/>
      <c r="AA360" s="1"/>
      <c r="AB360" s="1"/>
      <c r="AC360" s="10"/>
      <c r="AD360" s="1"/>
      <c r="AE360" s="1"/>
      <c r="AF360" s="1"/>
      <c r="AG360" s="1"/>
      <c r="AH360" s="1"/>
      <c r="AI360" s="60"/>
      <c r="AJ360" s="60"/>
      <c r="AK360" s="60"/>
      <c r="AL360" s="60"/>
      <c r="AM360" s="60"/>
      <c r="AN360" s="10"/>
      <c r="AO360" s="60"/>
    </row>
    <row r="361" spans="1:66" s="7" customFormat="1" x14ac:dyDescent="0.2">
      <c r="A361"/>
      <c r="B361"/>
      <c r="C361"/>
      <c r="D361"/>
      <c r="E361"/>
      <c r="F361"/>
      <c r="G361"/>
      <c r="H361"/>
      <c r="I361"/>
      <c r="J361"/>
      <c r="K361"/>
      <c r="L361" s="1"/>
      <c r="M361" s="1"/>
      <c r="N361" s="1"/>
      <c r="O361" s="1"/>
      <c r="P361" s="1"/>
      <c r="Q361" s="1"/>
      <c r="R361" s="1"/>
      <c r="S361" s="1"/>
      <c r="T361" s="1"/>
      <c r="U361" s="1"/>
      <c r="V361" s="1"/>
      <c r="W361" s="1"/>
      <c r="X361" s="10"/>
      <c r="Y361" s="10"/>
      <c r="Z361" s="1"/>
      <c r="AA361" s="1"/>
      <c r="AB361" s="1"/>
      <c r="AC361" s="1"/>
      <c r="AD361" s="1"/>
      <c r="AE361" s="1"/>
      <c r="AF361" s="1"/>
      <c r="AG361" s="1"/>
      <c r="AH361" s="1"/>
      <c r="AI361" s="1"/>
      <c r="AJ361" s="1"/>
      <c r="AK361" s="1"/>
      <c r="AL361" s="1"/>
      <c r="AM361" s="1"/>
      <c r="AN361" s="1"/>
      <c r="AO361" s="1"/>
      <c r="AP361" s="9"/>
      <c r="AQ361" s="9"/>
      <c r="AR361" s="9"/>
      <c r="AS361" s="9"/>
      <c r="AT361" s="9"/>
      <c r="AU361" s="9"/>
      <c r="AV361" s="9"/>
      <c r="AW361" s="9"/>
      <c r="AX361" s="9"/>
      <c r="AY361" s="9"/>
      <c r="AZ361" s="9"/>
      <c r="BA361" s="9"/>
      <c r="BB361" s="9"/>
      <c r="BC361" s="9"/>
      <c r="BD361" s="9"/>
      <c r="BE361" s="9"/>
      <c r="BF361" s="9"/>
      <c r="BG361" s="9"/>
      <c r="BH361" s="9"/>
      <c r="BI361" s="9"/>
      <c r="BJ361" s="9"/>
      <c r="BK361" s="9"/>
      <c r="BL361" s="9"/>
      <c r="BM361" s="9"/>
      <c r="BN361" s="9"/>
    </row>
    <row r="362" spans="1:66" s="8" customFormat="1" ht="12" x14ac:dyDescent="0.2">
      <c r="A362"/>
      <c r="B362"/>
      <c r="C362"/>
      <c r="D362"/>
      <c r="E362"/>
      <c r="F362"/>
      <c r="G362"/>
      <c r="H362"/>
      <c r="I362"/>
      <c r="J362"/>
      <c r="K362"/>
      <c r="L362" s="1"/>
      <c r="M362" s="1"/>
      <c r="N362" s="1"/>
      <c r="O362" s="1"/>
      <c r="T362" s="7"/>
      <c r="U362" s="7"/>
      <c r="X362" s="66"/>
      <c r="Y362" s="66"/>
      <c r="AC362" s="66"/>
      <c r="AP362" s="10"/>
      <c r="AQ362" s="59"/>
      <c r="AR362" s="1"/>
      <c r="AS362" s="1"/>
      <c r="AT362" s="1"/>
      <c r="AU362" s="1"/>
      <c r="AV362" s="1"/>
      <c r="AW362" s="1"/>
      <c r="AX362" s="1"/>
      <c r="AY362" s="1"/>
      <c r="AZ362" s="1"/>
      <c r="BA362" s="1"/>
      <c r="BB362" s="1"/>
      <c r="BC362" s="1"/>
      <c r="BD362" s="1"/>
      <c r="BE362" s="1"/>
      <c r="BF362" s="1"/>
      <c r="BG362" s="1"/>
      <c r="BH362" s="1"/>
      <c r="BI362" s="1"/>
      <c r="BJ362" s="1"/>
      <c r="BK362" s="1"/>
      <c r="BL362" s="1"/>
      <c r="BM362" s="1"/>
      <c r="BN362" s="1"/>
    </row>
    <row r="363" spans="1:66" s="9" customFormat="1" x14ac:dyDescent="0.2">
      <c r="A363"/>
      <c r="B363"/>
      <c r="C363"/>
      <c r="D363"/>
      <c r="E363"/>
      <c r="F363"/>
      <c r="G363"/>
      <c r="H363"/>
      <c r="I363"/>
      <c r="J363"/>
      <c r="K363"/>
      <c r="L363" s="6"/>
      <c r="M363" s="1"/>
      <c r="N363" s="1"/>
      <c r="O363" s="1"/>
      <c r="T363" s="8"/>
      <c r="U363" s="8"/>
      <c r="V363" s="8"/>
      <c r="W363" s="8"/>
      <c r="X363" s="66"/>
      <c r="Y363" s="66"/>
      <c r="Z363" s="8"/>
      <c r="AA363" s="8"/>
      <c r="AB363" s="8"/>
      <c r="AC363" s="66"/>
      <c r="AD363" s="8"/>
      <c r="AE363" s="8"/>
      <c r="AF363" s="8"/>
      <c r="AG363" s="8"/>
      <c r="AH363" s="8"/>
      <c r="AI363" s="8"/>
      <c r="AJ363" s="8"/>
      <c r="AK363" s="8"/>
      <c r="AL363" s="8"/>
      <c r="AM363" s="8"/>
      <c r="AN363" s="8"/>
      <c r="AO363" s="8"/>
      <c r="AP363" s="8"/>
      <c r="AQ363" s="8"/>
      <c r="AR363" s="8"/>
      <c r="AS363" s="8"/>
      <c r="AT363" s="8"/>
      <c r="AU363" s="8"/>
      <c r="AV363" s="8"/>
      <c r="AW363" s="8"/>
      <c r="AX363" s="8"/>
      <c r="AY363" s="8"/>
      <c r="AZ363" s="8"/>
      <c r="BA363" s="8"/>
      <c r="BB363" s="8"/>
      <c r="BC363" s="8"/>
      <c r="BD363" s="8"/>
      <c r="BE363" s="8"/>
      <c r="BF363" s="8"/>
      <c r="BG363" s="8"/>
      <c r="BH363" s="8"/>
      <c r="BI363" s="8"/>
      <c r="BJ363" s="8"/>
      <c r="BK363" s="8"/>
      <c r="BL363" s="8"/>
      <c r="BM363" s="8"/>
      <c r="BN363" s="8"/>
    </row>
    <row r="364" spans="1:66" s="6" customFormat="1" ht="22.9" customHeight="1" x14ac:dyDescent="0.2">
      <c r="A364"/>
      <c r="B364"/>
      <c r="C364"/>
      <c r="D364"/>
      <c r="E364"/>
      <c r="F364"/>
      <c r="G364"/>
      <c r="H364"/>
      <c r="I364"/>
      <c r="J364"/>
      <c r="K364"/>
      <c r="L364" s="1"/>
      <c r="O364" s="1"/>
      <c r="P364" s="1"/>
      <c r="Q364" s="1"/>
      <c r="R364" s="1"/>
      <c r="S364" s="1"/>
      <c r="T364" s="9"/>
      <c r="U364" s="9"/>
      <c r="V364" s="8"/>
      <c r="W364" s="8"/>
      <c r="X364" s="66"/>
      <c r="Y364" s="66"/>
      <c r="Z364" s="8"/>
      <c r="AA364" s="8"/>
      <c r="AB364" s="8"/>
      <c r="AC364" s="66"/>
      <c r="AD364" s="8"/>
      <c r="AE364" s="8"/>
      <c r="AF364" s="8"/>
      <c r="AG364" s="8"/>
      <c r="AH364" s="8"/>
      <c r="AI364" s="8"/>
      <c r="AJ364" s="8"/>
      <c r="AK364" s="8"/>
      <c r="AL364" s="8"/>
      <c r="AM364" s="8"/>
      <c r="AN364" s="8"/>
      <c r="AO364" s="8"/>
      <c r="AP364" s="10"/>
      <c r="AQ364" s="59"/>
      <c r="AR364" s="1"/>
      <c r="AS364" s="1"/>
      <c r="AT364" s="1"/>
      <c r="AU364" s="1"/>
      <c r="AV364" s="1"/>
      <c r="AW364" s="1"/>
      <c r="AX364" s="1"/>
      <c r="AY364" s="1"/>
      <c r="AZ364" s="1"/>
      <c r="BA364" s="1"/>
      <c r="BB364" s="1"/>
      <c r="BC364" s="1"/>
      <c r="BD364" s="1"/>
      <c r="BE364" s="1"/>
      <c r="BF364" s="1"/>
      <c r="BG364" s="1"/>
      <c r="BH364" s="1"/>
      <c r="BI364" s="1"/>
      <c r="BJ364" s="1"/>
      <c r="BK364" s="1"/>
      <c r="BL364" s="1"/>
      <c r="BM364" s="1"/>
      <c r="BN364" s="1"/>
    </row>
    <row r="365" spans="1:66" s="1" customFormat="1" ht="62.65" customHeight="1" x14ac:dyDescent="0.2">
      <c r="A365"/>
      <c r="B365"/>
      <c r="C365"/>
      <c r="D365"/>
      <c r="E365"/>
      <c r="F365"/>
      <c r="G365"/>
      <c r="H365"/>
      <c r="I365"/>
      <c r="J365"/>
      <c r="K365"/>
      <c r="L365" s="8"/>
      <c r="O365" s="6"/>
      <c r="V365" s="8"/>
      <c r="W365" s="8"/>
      <c r="X365" s="66"/>
      <c r="Y365" s="66"/>
      <c r="Z365" s="8"/>
      <c r="AA365" s="8"/>
      <c r="AB365" s="8"/>
      <c r="AC365" s="66"/>
      <c r="AD365" s="8"/>
      <c r="AE365" s="8"/>
      <c r="AF365" s="8"/>
      <c r="AG365" s="8"/>
      <c r="AH365" s="8"/>
      <c r="AI365" s="8"/>
      <c r="AJ365" s="8"/>
      <c r="AK365" s="8"/>
      <c r="AL365" s="8"/>
      <c r="AM365" s="8"/>
      <c r="AN365" s="8"/>
      <c r="AO365" s="8"/>
      <c r="AP365" s="8"/>
      <c r="AQ365" s="8"/>
      <c r="AR365" s="8"/>
      <c r="AS365" s="8"/>
      <c r="AT365" s="8"/>
      <c r="AU365" s="8"/>
      <c r="AV365" s="8"/>
      <c r="AW365" s="8"/>
      <c r="AX365" s="8"/>
      <c r="AY365" s="8"/>
      <c r="AZ365" s="8"/>
      <c r="BA365" s="8"/>
      <c r="BB365" s="8"/>
      <c r="BC365" s="8"/>
      <c r="BD365" s="8"/>
      <c r="BE365" s="8"/>
      <c r="BF365" s="8"/>
      <c r="BG365" s="8"/>
      <c r="BH365" s="8"/>
      <c r="BI365" s="8"/>
      <c r="BJ365" s="8"/>
      <c r="BK365" s="8"/>
      <c r="BL365" s="8"/>
      <c r="BM365" s="8"/>
      <c r="BN365" s="8"/>
    </row>
    <row r="366" spans="1:66" s="1" customFormat="1" ht="12" x14ac:dyDescent="0.2">
      <c r="A366"/>
      <c r="B366"/>
      <c r="C366"/>
      <c r="D366"/>
      <c r="E366"/>
      <c r="F366"/>
      <c r="G366"/>
      <c r="H366"/>
      <c r="I366"/>
      <c r="J366"/>
      <c r="K366"/>
      <c r="L366" s="9"/>
      <c r="M366" s="8"/>
      <c r="N366" s="8"/>
      <c r="P366" s="8"/>
      <c r="Q366" s="8"/>
      <c r="R366" s="8"/>
      <c r="S366" s="8"/>
      <c r="V366" s="9"/>
      <c r="W366" s="9"/>
      <c r="X366" s="69"/>
      <c r="Y366" s="69"/>
      <c r="Z366" s="9"/>
      <c r="AA366" s="9"/>
      <c r="AB366" s="9"/>
      <c r="AC366" s="69"/>
      <c r="AD366" s="9"/>
      <c r="AE366" s="9"/>
      <c r="AF366" s="9"/>
      <c r="AG366" s="9"/>
      <c r="AH366" s="9"/>
      <c r="AI366" s="9"/>
      <c r="AJ366" s="9"/>
      <c r="AK366" s="9"/>
      <c r="AL366" s="9"/>
      <c r="AM366" s="9"/>
      <c r="AN366" s="9"/>
      <c r="AO366" s="9"/>
      <c r="AP366" s="10"/>
      <c r="AQ366" s="59"/>
    </row>
    <row r="367" spans="1:66" s="8" customFormat="1" ht="12" x14ac:dyDescent="0.2">
      <c r="A367"/>
      <c r="B367"/>
      <c r="C367"/>
      <c r="D367"/>
      <c r="E367"/>
      <c r="F367"/>
      <c r="G367"/>
      <c r="H367"/>
      <c r="I367"/>
      <c r="J367"/>
      <c r="K367"/>
      <c r="L367" s="1"/>
      <c r="M367" s="9"/>
      <c r="N367" s="9"/>
      <c r="P367" s="9"/>
      <c r="Q367" s="9"/>
      <c r="R367" s="9"/>
      <c r="S367" s="9"/>
      <c r="T367" s="7"/>
      <c r="U367" s="7"/>
      <c r="V367" s="59"/>
      <c r="W367" s="1"/>
      <c r="X367" s="59"/>
      <c r="Y367" s="59"/>
      <c r="Z367" s="1"/>
      <c r="AA367" s="1"/>
      <c r="AB367" s="1"/>
      <c r="AC367" s="10"/>
      <c r="AD367" s="1"/>
      <c r="AE367" s="1"/>
      <c r="AF367" s="1"/>
      <c r="AG367" s="1"/>
      <c r="AH367" s="1"/>
      <c r="AI367" s="60"/>
      <c r="AJ367" s="60"/>
      <c r="AK367" s="60"/>
      <c r="AL367" s="60"/>
      <c r="AM367" s="60"/>
      <c r="AN367" s="10"/>
      <c r="AO367" s="60"/>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row>
    <row r="368" spans="1:66" s="9" customFormat="1" x14ac:dyDescent="0.2">
      <c r="A368"/>
      <c r="B368"/>
      <c r="C368"/>
      <c r="D368"/>
      <c r="E368"/>
      <c r="F368"/>
      <c r="G368"/>
      <c r="H368"/>
      <c r="I368"/>
      <c r="J368"/>
      <c r="K368"/>
      <c r="L368"/>
      <c r="M368" s="1"/>
      <c r="N368" s="1"/>
      <c r="P368" s="1"/>
      <c r="Q368" s="1"/>
      <c r="R368" s="1"/>
      <c r="S368" s="1"/>
      <c r="T368" s="8"/>
      <c r="U368" s="8"/>
      <c r="V368" s="1"/>
      <c r="W368" s="1"/>
      <c r="X368" s="10"/>
      <c r="Y368" s="10"/>
      <c r="Z368" s="1"/>
      <c r="AA368" s="1"/>
      <c r="AB368" s="1"/>
      <c r="AC368" s="1"/>
      <c r="AD368" s="1"/>
      <c r="AE368" s="1"/>
      <c r="AF368" s="1"/>
      <c r="AG368" s="1"/>
      <c r="AH368" s="1"/>
      <c r="AI368" s="1"/>
      <c r="AJ368" s="1"/>
      <c r="AK368" s="1"/>
      <c r="AL368" s="1"/>
      <c r="AM368" s="1"/>
      <c r="AN368" s="1"/>
      <c r="AO368" s="1"/>
      <c r="AP368" s="8"/>
      <c r="AQ368" s="8"/>
      <c r="AR368" s="8"/>
      <c r="AS368" s="8"/>
      <c r="AT368" s="8"/>
      <c r="AU368" s="8"/>
      <c r="AV368" s="8"/>
      <c r="AW368" s="8"/>
      <c r="AX368" s="8"/>
      <c r="AY368" s="8"/>
      <c r="AZ368" s="8"/>
      <c r="BA368" s="8"/>
      <c r="BB368" s="8"/>
      <c r="BC368" s="8"/>
      <c r="BD368" s="8"/>
      <c r="BE368" s="8"/>
      <c r="BF368" s="8"/>
      <c r="BG368" s="8"/>
      <c r="BH368" s="8"/>
      <c r="BI368" s="8"/>
      <c r="BJ368" s="8"/>
      <c r="BK368" s="8"/>
      <c r="BL368" s="8"/>
      <c r="BM368" s="8"/>
      <c r="BN368" s="8"/>
    </row>
    <row r="369" spans="1:66" s="6" customFormat="1" ht="22.9" customHeight="1" x14ac:dyDescent="0.2">
      <c r="A369"/>
      <c r="B369"/>
      <c r="C369"/>
      <c r="D369"/>
      <c r="E369"/>
      <c r="F369"/>
      <c r="G369"/>
      <c r="H369"/>
      <c r="I369"/>
      <c r="J369"/>
      <c r="K369"/>
      <c r="L369"/>
      <c r="M369"/>
      <c r="N369"/>
      <c r="O369" s="1"/>
      <c r="P369" s="1"/>
      <c r="Q369" s="1"/>
      <c r="R369" s="1"/>
      <c r="S369" s="1"/>
      <c r="T369" s="9"/>
      <c r="U369" s="9"/>
      <c r="V369" s="59"/>
      <c r="W369" s="1"/>
      <c r="X369" s="59"/>
      <c r="Y369" s="59"/>
      <c r="Z369" s="1"/>
      <c r="AA369" s="1"/>
      <c r="AB369" s="1"/>
      <c r="AC369" s="10"/>
      <c r="AD369" s="1"/>
      <c r="AE369" s="1"/>
      <c r="AF369" s="1"/>
      <c r="AG369" s="1"/>
      <c r="AH369" s="1"/>
      <c r="AI369" s="60"/>
      <c r="AJ369" s="60"/>
      <c r="AK369" s="60"/>
      <c r="AL369" s="60"/>
      <c r="AM369" s="60"/>
      <c r="AN369" s="10"/>
      <c r="AO369" s="60"/>
      <c r="AP369" s="8"/>
      <c r="AQ369" s="8"/>
      <c r="AR369" s="8"/>
      <c r="AS369" s="8"/>
      <c r="AT369" s="8"/>
      <c r="AU369" s="8"/>
      <c r="AV369" s="8"/>
      <c r="AW369" s="8"/>
      <c r="AX369" s="8"/>
      <c r="AY369" s="8"/>
      <c r="AZ369" s="8"/>
      <c r="BA369" s="8"/>
      <c r="BB369" s="8"/>
      <c r="BC369" s="8"/>
      <c r="BD369" s="8"/>
      <c r="BE369" s="8"/>
      <c r="BF369" s="8"/>
      <c r="BG369" s="8"/>
      <c r="BH369" s="8"/>
      <c r="BI369" s="8"/>
      <c r="BJ369" s="8"/>
      <c r="BK369" s="8"/>
      <c r="BL369" s="8"/>
      <c r="BM369" s="8"/>
      <c r="BN369" s="8"/>
    </row>
    <row r="370" spans="1:66" s="1" customFormat="1" ht="37.9" customHeight="1" x14ac:dyDescent="0.2">
      <c r="A370"/>
      <c r="B370"/>
      <c r="C370"/>
      <c r="D370"/>
      <c r="E370"/>
      <c r="F370"/>
      <c r="G370"/>
      <c r="H370"/>
      <c r="I370"/>
      <c r="J370"/>
      <c r="K370"/>
      <c r="L370"/>
      <c r="M370"/>
      <c r="N370"/>
      <c r="O370"/>
      <c r="T370" s="6"/>
      <c r="U370" s="6"/>
      <c r="V370" s="59"/>
      <c r="X370" s="59"/>
      <c r="Y370" s="59"/>
      <c r="AC370" s="10"/>
      <c r="AI370" s="60"/>
      <c r="AJ370" s="60"/>
      <c r="AK370" s="60"/>
      <c r="AL370" s="60"/>
      <c r="AM370" s="60"/>
      <c r="AN370" s="10"/>
      <c r="AO370" s="60"/>
      <c r="AP370" s="8"/>
      <c r="AQ370" s="8"/>
      <c r="AR370" s="8"/>
      <c r="AS370" s="8"/>
      <c r="AT370" s="8"/>
      <c r="AU370" s="8"/>
      <c r="AV370" s="8"/>
      <c r="AW370" s="8"/>
      <c r="AX370" s="8"/>
      <c r="AY370" s="8"/>
      <c r="AZ370" s="8"/>
      <c r="BA370" s="8"/>
      <c r="BB370" s="8"/>
      <c r="BC370" s="8"/>
      <c r="BD370" s="8"/>
      <c r="BE370" s="8"/>
      <c r="BF370" s="8"/>
      <c r="BG370" s="8"/>
      <c r="BH370" s="8"/>
      <c r="BI370" s="8"/>
      <c r="BJ370" s="8"/>
      <c r="BK370" s="8"/>
      <c r="BL370" s="8"/>
      <c r="BM370" s="8"/>
      <c r="BN370" s="8"/>
    </row>
    <row r="371" spans="1:66" s="8" customFormat="1" x14ac:dyDescent="0.2">
      <c r="A371"/>
      <c r="B371"/>
      <c r="C371"/>
      <c r="D371"/>
      <c r="E371"/>
      <c r="F371"/>
      <c r="G371"/>
      <c r="H371"/>
      <c r="I371"/>
      <c r="J371"/>
      <c r="K371"/>
      <c r="L371"/>
      <c r="M371"/>
      <c r="N371"/>
      <c r="O371"/>
      <c r="T371" s="1"/>
      <c r="U371" s="1"/>
      <c r="V371" s="1"/>
      <c r="W371" s="1"/>
      <c r="X371" s="10"/>
      <c r="Y371" s="10"/>
      <c r="Z371" s="1"/>
      <c r="AA371" s="1"/>
      <c r="AB371" s="1"/>
      <c r="AC371" s="1"/>
      <c r="AD371" s="1"/>
      <c r="AE371" s="1"/>
      <c r="AF371" s="1"/>
      <c r="AG371" s="1"/>
      <c r="AH371" s="1"/>
      <c r="AI371" s="1"/>
      <c r="AJ371" s="1"/>
      <c r="AK371" s="1"/>
      <c r="AL371" s="1"/>
      <c r="AM371" s="1"/>
      <c r="AN371" s="1"/>
      <c r="AO371" s="1"/>
      <c r="AP371" s="9"/>
      <c r="AQ371" s="9"/>
      <c r="AR371" s="9"/>
      <c r="AS371" s="9"/>
      <c r="AT371" s="9"/>
      <c r="AU371" s="9"/>
      <c r="AV371" s="9"/>
      <c r="AW371" s="9"/>
      <c r="AX371" s="9"/>
      <c r="AY371" s="9"/>
      <c r="AZ371" s="9"/>
      <c r="BA371" s="9"/>
      <c r="BB371" s="9"/>
      <c r="BC371" s="9"/>
      <c r="BD371" s="9"/>
      <c r="BE371" s="9"/>
      <c r="BF371" s="9"/>
      <c r="BG371" s="9"/>
      <c r="BH371" s="9"/>
      <c r="BI371" s="9"/>
      <c r="BJ371" s="9"/>
      <c r="BK371" s="9"/>
      <c r="BL371" s="9"/>
      <c r="BM371" s="9"/>
      <c r="BN371" s="9"/>
    </row>
    <row r="372" spans="1:66" s="9" customFormat="1" ht="12" x14ac:dyDescent="0.2">
      <c r="A372"/>
      <c r="B372"/>
      <c r="C372"/>
      <c r="D372"/>
      <c r="E372"/>
      <c r="F372"/>
      <c r="G372"/>
      <c r="H372"/>
      <c r="I372"/>
      <c r="J372"/>
      <c r="K372"/>
      <c r="L372"/>
      <c r="M372"/>
      <c r="N372"/>
      <c r="O372"/>
      <c r="T372" s="1"/>
      <c r="U372" s="1"/>
      <c r="V372" s="59"/>
      <c r="W372" s="1"/>
      <c r="X372" s="59"/>
      <c r="Y372" s="59"/>
      <c r="Z372" s="1"/>
      <c r="AA372" s="1"/>
      <c r="AB372" s="1"/>
      <c r="AC372" s="10"/>
      <c r="AD372" s="1"/>
      <c r="AE372" s="1"/>
      <c r="AF372" s="1"/>
      <c r="AG372" s="1"/>
      <c r="AH372" s="1"/>
      <c r="AI372" s="60"/>
      <c r="AJ372" s="60"/>
      <c r="AK372" s="60"/>
      <c r="AL372" s="60"/>
      <c r="AM372" s="60"/>
      <c r="AN372" s="10"/>
      <c r="AO372" s="60"/>
      <c r="AP372" s="10"/>
      <c r="AQ372" s="59"/>
      <c r="AR372" s="1"/>
      <c r="AS372" s="1"/>
      <c r="AT372" s="1"/>
      <c r="AU372" s="1"/>
      <c r="AV372" s="1"/>
      <c r="AW372" s="1"/>
      <c r="AX372" s="1"/>
      <c r="AY372" s="1"/>
      <c r="AZ372" s="1"/>
      <c r="BA372" s="1"/>
      <c r="BB372" s="1"/>
      <c r="BC372" s="1"/>
      <c r="BD372" s="1"/>
      <c r="BE372" s="1"/>
      <c r="BF372" s="1"/>
      <c r="BG372" s="1"/>
      <c r="BH372" s="1"/>
      <c r="BI372" s="1"/>
      <c r="BJ372" s="1"/>
      <c r="BK372" s="1"/>
      <c r="BL372" s="1"/>
      <c r="BM372" s="1"/>
      <c r="BN372" s="1"/>
    </row>
    <row r="373" spans="1:66" s="1" customFormat="1" ht="24.2" customHeight="1" x14ac:dyDescent="0.2">
      <c r="A373"/>
      <c r="B373"/>
      <c r="C373"/>
      <c r="D373"/>
      <c r="E373"/>
      <c r="F373"/>
      <c r="G373"/>
      <c r="H373"/>
      <c r="I373"/>
      <c r="J373"/>
      <c r="K373"/>
      <c r="L373"/>
      <c r="M373"/>
      <c r="N373"/>
      <c r="O373"/>
      <c r="T373" s="8"/>
      <c r="U373" s="8"/>
      <c r="V373" s="59"/>
      <c r="X373" s="59"/>
      <c r="Y373" s="59"/>
      <c r="AC373" s="10"/>
      <c r="AI373" s="60"/>
      <c r="AJ373" s="60"/>
      <c r="AK373" s="60"/>
      <c r="AL373" s="60"/>
      <c r="AM373" s="60"/>
      <c r="AN373" s="10"/>
      <c r="AO373" s="60"/>
      <c r="AP373" s="10"/>
      <c r="AQ373" s="59"/>
    </row>
    <row r="374" spans="1:66" s="1" customFormat="1" ht="12" x14ac:dyDescent="0.2">
      <c r="A374"/>
      <c r="B374"/>
      <c r="C374"/>
      <c r="D374"/>
      <c r="E374"/>
      <c r="F374"/>
      <c r="G374"/>
      <c r="H374"/>
      <c r="I374"/>
      <c r="J374"/>
      <c r="K374"/>
      <c r="L374"/>
      <c r="M374"/>
      <c r="N374"/>
      <c r="O374"/>
      <c r="T374" s="8"/>
      <c r="U374" s="8"/>
      <c r="X374" s="10"/>
      <c r="Y374" s="10"/>
      <c r="AP374" s="10"/>
      <c r="AQ374" s="59"/>
    </row>
    <row r="375" spans="1:66" s="8" customFormat="1" ht="12" x14ac:dyDescent="0.2">
      <c r="A375"/>
      <c r="B375"/>
      <c r="C375"/>
      <c r="D375"/>
      <c r="E375"/>
      <c r="F375"/>
      <c r="G375"/>
      <c r="H375"/>
      <c r="I375"/>
      <c r="J375"/>
      <c r="K375"/>
      <c r="L375"/>
      <c r="M375"/>
      <c r="N375"/>
      <c r="O375"/>
      <c r="P375" s="1"/>
      <c r="Q375" s="1"/>
      <c r="R375" s="1"/>
      <c r="S375" s="1"/>
      <c r="V375" s="59"/>
      <c r="W375" s="1"/>
      <c r="X375" s="59"/>
      <c r="Y375" s="59"/>
      <c r="Z375" s="1"/>
      <c r="AA375" s="1"/>
      <c r="AB375" s="1"/>
      <c r="AC375" s="10"/>
      <c r="AD375" s="1"/>
      <c r="AE375" s="1"/>
      <c r="AF375" s="1"/>
      <c r="AG375" s="1"/>
      <c r="AH375" s="1"/>
      <c r="AI375" s="60"/>
      <c r="AJ375" s="60"/>
      <c r="AK375" s="60"/>
      <c r="AL375" s="60"/>
      <c r="AM375" s="60"/>
      <c r="AN375" s="10"/>
      <c r="AO375" s="60"/>
      <c r="AP375" s="10"/>
      <c r="AQ375" s="59"/>
      <c r="AR375" s="1"/>
      <c r="AS375" s="1"/>
      <c r="AT375" s="1"/>
      <c r="AU375" s="1"/>
      <c r="AV375" s="1"/>
      <c r="AW375" s="1"/>
      <c r="AX375" s="1"/>
      <c r="AY375" s="1"/>
      <c r="AZ375" s="1"/>
      <c r="BA375" s="1"/>
      <c r="BB375" s="1"/>
      <c r="BC375" s="1"/>
      <c r="BD375" s="1"/>
      <c r="BE375" s="1"/>
      <c r="BF375" s="1"/>
      <c r="BG375" s="1"/>
      <c r="BH375" s="1"/>
      <c r="BI375" s="1"/>
      <c r="BJ375" s="1"/>
      <c r="BK375" s="1"/>
      <c r="BL375" s="1"/>
      <c r="BM375" s="1"/>
      <c r="BN375" s="1"/>
    </row>
    <row r="376" spans="1:66" s="8" customFormat="1" ht="12" x14ac:dyDescent="0.2">
      <c r="A376"/>
      <c r="B376"/>
      <c r="C376"/>
      <c r="D376"/>
      <c r="E376"/>
      <c r="F376"/>
      <c r="G376"/>
      <c r="H376"/>
      <c r="I376"/>
      <c r="J376"/>
      <c r="K376"/>
      <c r="L376"/>
      <c r="M376"/>
      <c r="N376"/>
      <c r="O376"/>
      <c r="V376" s="59"/>
      <c r="W376" s="1"/>
      <c r="X376" s="59"/>
      <c r="Y376" s="59"/>
      <c r="Z376" s="1"/>
      <c r="AA376" s="1"/>
      <c r="AB376" s="1"/>
      <c r="AC376" s="10"/>
      <c r="AD376" s="1"/>
      <c r="AE376" s="1"/>
      <c r="AF376" s="1"/>
      <c r="AG376" s="1"/>
      <c r="AH376" s="1"/>
      <c r="AI376" s="60"/>
      <c r="AJ376" s="60"/>
      <c r="AK376" s="60"/>
      <c r="AL376" s="60"/>
      <c r="AM376" s="60"/>
      <c r="AN376" s="10"/>
      <c r="AO376" s="60"/>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row>
    <row r="377" spans="1:66" s="8" customFormat="1" ht="12" x14ac:dyDescent="0.2">
      <c r="A377"/>
      <c r="B377"/>
      <c r="C377"/>
      <c r="D377"/>
      <c r="E377"/>
      <c r="F377"/>
      <c r="G377"/>
      <c r="H377"/>
      <c r="I377"/>
      <c r="J377"/>
      <c r="K377"/>
      <c r="L377"/>
      <c r="M377"/>
      <c r="N377"/>
      <c r="O377"/>
      <c r="P377" s="9"/>
      <c r="Q377" s="9"/>
      <c r="R377" s="9"/>
      <c r="S377" s="9"/>
      <c r="T377" s="9"/>
      <c r="U377" s="9"/>
      <c r="V377" s="59"/>
      <c r="W377" s="1"/>
      <c r="X377" s="59"/>
      <c r="Y377" s="59"/>
      <c r="Z377" s="1"/>
      <c r="AA377" s="1"/>
      <c r="AB377" s="1"/>
      <c r="AC377" s="10"/>
      <c r="AD377" s="1"/>
      <c r="AE377" s="1"/>
      <c r="AF377" s="1"/>
      <c r="AG377" s="1"/>
      <c r="AH377" s="1"/>
      <c r="AI377" s="60"/>
      <c r="AJ377" s="60"/>
      <c r="AK377" s="60"/>
      <c r="AL377" s="60"/>
      <c r="AM377" s="60"/>
      <c r="AN377" s="10"/>
      <c r="AO377" s="60"/>
    </row>
    <row r="378" spans="1:66" s="8" customFormat="1" x14ac:dyDescent="0.2">
      <c r="A378"/>
      <c r="B378"/>
      <c r="C378"/>
      <c r="D378"/>
      <c r="E378"/>
      <c r="F378"/>
      <c r="G378"/>
      <c r="H378"/>
      <c r="I378"/>
      <c r="J378"/>
      <c r="K378"/>
      <c r="L378"/>
      <c r="M378"/>
      <c r="N378"/>
      <c r="O378"/>
      <c r="P378" s="1"/>
      <c r="Q378" s="1"/>
      <c r="R378" s="1"/>
      <c r="S378" s="1"/>
      <c r="T378" s="1"/>
      <c r="U378" s="1"/>
      <c r="V378" s="1"/>
      <c r="W378" s="1"/>
      <c r="X378" s="10"/>
      <c r="Y378" s="10"/>
      <c r="Z378" s="1"/>
      <c r="AA378" s="1"/>
      <c r="AB378" s="1"/>
      <c r="AC378" s="1"/>
      <c r="AD378" s="1"/>
      <c r="AE378" s="1"/>
      <c r="AF378" s="1"/>
      <c r="AG378" s="1"/>
      <c r="AH378" s="1"/>
      <c r="AI378" s="1"/>
      <c r="AJ378" s="1"/>
      <c r="AK378" s="1"/>
      <c r="AL378" s="1"/>
      <c r="AM378" s="1"/>
      <c r="AN378" s="1"/>
      <c r="AO378" s="1"/>
      <c r="AP378" s="9"/>
      <c r="AQ378" s="9"/>
      <c r="AR378" s="9"/>
      <c r="AS378" s="9"/>
      <c r="AT378" s="9"/>
      <c r="AU378" s="9"/>
      <c r="AV378" s="9"/>
      <c r="AW378" s="9"/>
      <c r="AX378" s="9"/>
      <c r="AY378" s="9"/>
      <c r="AZ378" s="9"/>
      <c r="BA378" s="9"/>
      <c r="BB378" s="9"/>
      <c r="BC378" s="9"/>
      <c r="BD378" s="9"/>
      <c r="BE378" s="9"/>
      <c r="BF378" s="9"/>
      <c r="BG378" s="9"/>
      <c r="BH378" s="9"/>
      <c r="BI378" s="9"/>
      <c r="BJ378" s="9"/>
      <c r="BK378" s="9"/>
      <c r="BL378" s="9"/>
      <c r="BM378" s="9"/>
      <c r="BN378" s="9"/>
    </row>
    <row r="379" spans="1:66" s="9" customFormat="1" ht="12" x14ac:dyDescent="0.2">
      <c r="A379"/>
      <c r="B379"/>
      <c r="C379"/>
      <c r="D379"/>
      <c r="E379"/>
      <c r="F379"/>
      <c r="G379"/>
      <c r="H379"/>
      <c r="I379"/>
      <c r="J379"/>
      <c r="K379"/>
      <c r="L379"/>
      <c r="M379"/>
      <c r="N379"/>
      <c r="O379"/>
      <c r="P379" s="1"/>
      <c r="Q379" s="1"/>
      <c r="R379" s="1"/>
      <c r="S379" s="1"/>
      <c r="T379" s="1"/>
      <c r="U379" s="1"/>
      <c r="V379" s="59"/>
      <c r="W379" s="1"/>
      <c r="X379" s="59"/>
      <c r="Y379" s="59"/>
      <c r="Z379" s="1"/>
      <c r="AA379" s="1"/>
      <c r="AB379" s="1"/>
      <c r="AC379" s="10"/>
      <c r="AD379" s="1"/>
      <c r="AE379" s="1"/>
      <c r="AF379" s="1"/>
      <c r="AG379" s="1"/>
      <c r="AH379" s="1"/>
      <c r="AI379" s="60"/>
      <c r="AJ379" s="60"/>
      <c r="AK379" s="60"/>
      <c r="AL379" s="60"/>
      <c r="AM379" s="60"/>
      <c r="AN379" s="10"/>
      <c r="AO379" s="60"/>
      <c r="AP379" s="10"/>
      <c r="AQ379" s="59"/>
      <c r="AR379" s="1"/>
      <c r="AS379" s="1"/>
      <c r="AT379" s="1"/>
      <c r="AU379" s="1"/>
      <c r="AV379" s="1"/>
      <c r="AW379" s="1"/>
      <c r="AX379" s="1"/>
      <c r="AY379" s="1"/>
      <c r="AZ379" s="1"/>
      <c r="BA379" s="1"/>
      <c r="BB379" s="1"/>
      <c r="BC379" s="1"/>
      <c r="BD379" s="1"/>
      <c r="BE379" s="1"/>
      <c r="BF379" s="1"/>
      <c r="BG379" s="1"/>
      <c r="BH379" s="1"/>
      <c r="BI379" s="1"/>
      <c r="BJ379" s="1"/>
      <c r="BK379" s="1"/>
      <c r="BL379" s="1"/>
      <c r="BM379" s="1"/>
      <c r="BN379" s="1"/>
    </row>
    <row r="380" spans="1:66" s="6" customFormat="1" ht="22.9" customHeight="1" x14ac:dyDescent="0.2">
      <c r="A380"/>
      <c r="B380"/>
      <c r="C380"/>
      <c r="D380"/>
      <c r="E380"/>
      <c r="F380"/>
      <c r="G380"/>
      <c r="H380"/>
      <c r="I380"/>
      <c r="J380"/>
      <c r="K380"/>
      <c r="L380"/>
      <c r="M380"/>
      <c r="N380"/>
      <c r="O380"/>
      <c r="P380" s="8"/>
      <c r="Q380" s="8"/>
      <c r="R380" s="8"/>
      <c r="S380" s="8"/>
      <c r="T380" s="8"/>
      <c r="U380" s="8"/>
      <c r="V380" s="59"/>
      <c r="W380" s="1"/>
      <c r="X380" s="59"/>
      <c r="Y380" s="59"/>
      <c r="Z380" s="1"/>
      <c r="AA380" s="1"/>
      <c r="AB380" s="1"/>
      <c r="AC380" s="10"/>
      <c r="AD380" s="1"/>
      <c r="AE380" s="1"/>
      <c r="AF380" s="1"/>
      <c r="AG380" s="1"/>
      <c r="AH380" s="1"/>
      <c r="AI380" s="60"/>
      <c r="AJ380" s="60"/>
      <c r="AK380" s="60"/>
      <c r="AL380" s="60"/>
      <c r="AM380" s="60"/>
      <c r="AN380" s="10"/>
      <c r="AO380" s="60"/>
      <c r="AP380" s="10"/>
      <c r="AQ380" s="59"/>
      <c r="AR380" s="1"/>
      <c r="AS380" s="1"/>
      <c r="AT380" s="1"/>
      <c r="AU380" s="1"/>
      <c r="AV380" s="1"/>
      <c r="AW380" s="1"/>
      <c r="AX380" s="1"/>
      <c r="AY380" s="1"/>
      <c r="AZ380" s="1"/>
      <c r="BA380" s="1"/>
      <c r="BB380" s="1"/>
      <c r="BC380" s="1"/>
      <c r="BD380" s="1"/>
      <c r="BE380" s="1"/>
      <c r="BF380" s="1"/>
      <c r="BG380" s="1"/>
      <c r="BH380" s="1"/>
      <c r="BI380" s="1"/>
      <c r="BJ380" s="1"/>
      <c r="BK380" s="1"/>
      <c r="BL380" s="1"/>
      <c r="BM380" s="1"/>
      <c r="BN380" s="1"/>
    </row>
    <row r="381" spans="1:66" s="1" customFormat="1" ht="24.2" customHeight="1" x14ac:dyDescent="0.2">
      <c r="A381"/>
      <c r="B381"/>
      <c r="C381"/>
      <c r="D381"/>
      <c r="E381"/>
      <c r="F381"/>
      <c r="G381"/>
      <c r="H381"/>
      <c r="I381"/>
      <c r="J381"/>
      <c r="K381"/>
      <c r="L381"/>
      <c r="M381"/>
      <c r="N381"/>
      <c r="O381"/>
      <c r="P381" s="9"/>
      <c r="Q381" s="9"/>
      <c r="R381" s="9"/>
      <c r="S381" s="9"/>
      <c r="T381" s="9"/>
      <c r="U381" s="9"/>
      <c r="X381" s="10"/>
      <c r="Y381" s="10"/>
      <c r="AP381" s="10"/>
      <c r="AQ381" s="59"/>
    </row>
    <row r="382" spans="1:66" s="1" customFormat="1" x14ac:dyDescent="0.2">
      <c r="A382"/>
      <c r="B382"/>
      <c r="C382"/>
      <c r="D382"/>
      <c r="E382"/>
      <c r="F382"/>
      <c r="G382"/>
      <c r="H382"/>
      <c r="I382"/>
      <c r="J382"/>
      <c r="K382"/>
      <c r="L382"/>
      <c r="M382"/>
      <c r="N382"/>
      <c r="O382"/>
      <c r="V382" s="8"/>
      <c r="W382" s="8"/>
      <c r="X382" s="66"/>
      <c r="Y382" s="66"/>
      <c r="Z382" s="8"/>
      <c r="AA382" s="8"/>
      <c r="AB382" s="8"/>
      <c r="AC382" s="66"/>
      <c r="AD382" s="8"/>
      <c r="AE382" s="8"/>
      <c r="AF382" s="8"/>
      <c r="AG382" s="8"/>
      <c r="AH382" s="8"/>
      <c r="AI382" s="8"/>
      <c r="AJ382" s="8"/>
      <c r="AK382" s="8"/>
      <c r="AL382" s="8"/>
      <c r="AM382" s="8"/>
      <c r="AN382" s="8"/>
      <c r="AO382" s="8"/>
    </row>
    <row r="383" spans="1:66" s="7" customFormat="1" x14ac:dyDescent="0.2">
      <c r="A383"/>
      <c r="B383"/>
      <c r="C383"/>
      <c r="D383"/>
      <c r="E383"/>
      <c r="F383"/>
      <c r="G383"/>
      <c r="H383"/>
      <c r="I383"/>
      <c r="J383"/>
      <c r="K383"/>
      <c r="L383"/>
      <c r="M383"/>
      <c r="N383"/>
      <c r="O383"/>
      <c r="P383" s="1"/>
      <c r="Q383" s="1"/>
      <c r="R383" s="1"/>
      <c r="S383" s="1"/>
      <c r="T383" s="1"/>
      <c r="U383" s="1"/>
      <c r="V383" s="9"/>
      <c r="W383" s="9"/>
      <c r="X383" s="69"/>
      <c r="Y383" s="69"/>
      <c r="Z383" s="9"/>
      <c r="AA383" s="9"/>
      <c r="AB383" s="9"/>
      <c r="AC383" s="69"/>
      <c r="AD383" s="9"/>
      <c r="AE383" s="9"/>
      <c r="AF383" s="9"/>
      <c r="AG383" s="9"/>
      <c r="AH383" s="9"/>
      <c r="AI383" s="9"/>
      <c r="AJ383" s="9"/>
      <c r="AK383" s="9"/>
      <c r="AL383" s="9"/>
      <c r="AM383" s="9"/>
      <c r="AN383" s="9"/>
      <c r="AO383" s="9"/>
      <c r="AP383" s="8"/>
      <c r="AQ383" s="8"/>
      <c r="AR383" s="8"/>
      <c r="AS383" s="8"/>
      <c r="AT383" s="8"/>
      <c r="AU383" s="8"/>
      <c r="AV383" s="8"/>
      <c r="AW383" s="8"/>
      <c r="AX383" s="8"/>
      <c r="AY383" s="8"/>
      <c r="AZ383" s="8"/>
      <c r="BA383" s="8"/>
      <c r="BB383" s="8"/>
      <c r="BC383" s="8"/>
      <c r="BD383" s="8"/>
      <c r="BE383" s="8"/>
      <c r="BF383" s="8"/>
      <c r="BG383" s="8"/>
      <c r="BH383" s="8"/>
      <c r="BI383" s="8"/>
      <c r="BJ383" s="8"/>
      <c r="BK383" s="8"/>
      <c r="BL383" s="8"/>
      <c r="BM383" s="8"/>
      <c r="BN383" s="8"/>
    </row>
    <row r="384" spans="1:66" s="8" customFormat="1" ht="12" x14ac:dyDescent="0.2">
      <c r="A384"/>
      <c r="B384"/>
      <c r="C384"/>
      <c r="D384"/>
      <c r="E384"/>
      <c r="F384"/>
      <c r="G384"/>
      <c r="H384"/>
      <c r="I384"/>
      <c r="J384"/>
      <c r="K384"/>
      <c r="L384"/>
      <c r="M384"/>
      <c r="N384"/>
      <c r="O384"/>
      <c r="P384" s="1"/>
      <c r="Q384" s="1"/>
      <c r="R384" s="1"/>
      <c r="S384" s="1"/>
      <c r="V384" s="59"/>
      <c r="W384" s="1"/>
      <c r="X384" s="59"/>
      <c r="Y384" s="59"/>
      <c r="Z384" s="1"/>
      <c r="AA384" s="1"/>
      <c r="AB384" s="1"/>
      <c r="AC384" s="10"/>
      <c r="AD384" s="1"/>
      <c r="AE384" s="1"/>
      <c r="AF384" s="1"/>
      <c r="AG384" s="1"/>
      <c r="AH384" s="1"/>
      <c r="AI384" s="60"/>
      <c r="AJ384" s="60"/>
      <c r="AK384" s="60"/>
      <c r="AL384" s="60"/>
      <c r="AM384" s="60"/>
      <c r="AN384" s="10"/>
      <c r="AO384" s="60"/>
    </row>
    <row r="385" spans="1:66" s="7" customFormat="1" x14ac:dyDescent="0.2">
      <c r="A385"/>
      <c r="B385"/>
      <c r="C385"/>
      <c r="D385"/>
      <c r="E385"/>
      <c r="F385"/>
      <c r="G385"/>
      <c r="H385"/>
      <c r="I385"/>
      <c r="J385"/>
      <c r="K385"/>
      <c r="L385"/>
      <c r="M385"/>
      <c r="N385"/>
      <c r="O385"/>
      <c r="P385" s="8"/>
      <c r="Q385" s="8"/>
      <c r="R385" s="8"/>
      <c r="S385" s="8"/>
      <c r="T385" s="9"/>
      <c r="U385" s="9"/>
      <c r="V385" s="8"/>
      <c r="W385" s="8"/>
      <c r="X385" s="66"/>
      <c r="Y385" s="66"/>
      <c r="Z385" s="8"/>
      <c r="AA385" s="8"/>
      <c r="AB385" s="8"/>
      <c r="AC385" s="66"/>
      <c r="AD385" s="8"/>
      <c r="AE385" s="8"/>
      <c r="AF385" s="8"/>
      <c r="AG385" s="8"/>
      <c r="AH385" s="8"/>
      <c r="AI385" s="8"/>
      <c r="AJ385" s="8"/>
      <c r="AK385" s="8"/>
      <c r="AL385" s="8"/>
      <c r="AM385" s="8"/>
      <c r="AN385" s="8"/>
      <c r="AO385" s="8"/>
      <c r="AP385" s="8"/>
      <c r="AQ385" s="8"/>
      <c r="AR385" s="8"/>
      <c r="AS385" s="8"/>
      <c r="AT385" s="8"/>
      <c r="AU385" s="8"/>
      <c r="AV385" s="8"/>
      <c r="AW385" s="8"/>
      <c r="AX385" s="8"/>
      <c r="AY385" s="8"/>
      <c r="AZ385" s="8"/>
      <c r="BA385" s="8"/>
      <c r="BB385" s="8"/>
      <c r="BC385" s="8"/>
      <c r="BD385" s="8"/>
      <c r="BE385" s="8"/>
      <c r="BF385" s="8"/>
      <c r="BG385" s="8"/>
      <c r="BH385" s="8"/>
      <c r="BI385" s="8"/>
      <c r="BJ385" s="8"/>
      <c r="BK385" s="8"/>
      <c r="BL385" s="8"/>
      <c r="BM385" s="8"/>
      <c r="BN385" s="8"/>
    </row>
    <row r="386" spans="1:66" s="8" customFormat="1" x14ac:dyDescent="0.2">
      <c r="A386"/>
      <c r="B386"/>
      <c r="C386"/>
      <c r="D386"/>
      <c r="E386"/>
      <c r="F386"/>
      <c r="G386"/>
      <c r="H386"/>
      <c r="I386"/>
      <c r="J386"/>
      <c r="K386"/>
      <c r="L386"/>
      <c r="M386"/>
      <c r="N386"/>
      <c r="O386"/>
      <c r="P386" s="9"/>
      <c r="Q386" s="9"/>
      <c r="R386" s="9"/>
      <c r="S386" s="9"/>
      <c r="T386" s="1"/>
      <c r="U386" s="1"/>
      <c r="V386" s="9"/>
      <c r="W386" s="9"/>
      <c r="X386" s="69"/>
      <c r="Y386" s="69"/>
      <c r="Z386" s="9"/>
      <c r="AA386" s="9"/>
      <c r="AB386" s="9"/>
      <c r="AC386" s="69"/>
      <c r="AD386" s="9"/>
      <c r="AE386" s="9"/>
      <c r="AF386" s="9"/>
      <c r="AG386" s="9"/>
      <c r="AH386" s="9"/>
      <c r="AI386" s="9"/>
      <c r="AJ386" s="9"/>
      <c r="AK386" s="9"/>
      <c r="AL386" s="9"/>
      <c r="AM386" s="9"/>
      <c r="AN386" s="9"/>
      <c r="AO386" s="9"/>
    </row>
    <row r="387" spans="1:66" s="9" customFormat="1" ht="12" x14ac:dyDescent="0.2">
      <c r="A387"/>
      <c r="B387"/>
      <c r="C387"/>
      <c r="D387"/>
      <c r="E387"/>
      <c r="F387"/>
      <c r="G387"/>
      <c r="H387"/>
      <c r="I387"/>
      <c r="J387"/>
      <c r="K387"/>
      <c r="L387"/>
      <c r="M387"/>
      <c r="N387"/>
      <c r="O387"/>
      <c r="P387" s="6"/>
      <c r="Q387" s="6"/>
      <c r="R387" s="6"/>
      <c r="S387" s="6"/>
      <c r="T387" s="1"/>
      <c r="U387" s="1"/>
      <c r="V387" s="59"/>
      <c r="W387" s="1"/>
      <c r="X387" s="59"/>
      <c r="Y387" s="59"/>
      <c r="Z387" s="1"/>
      <c r="AA387" s="1"/>
      <c r="AB387" s="1"/>
      <c r="AC387" s="10"/>
      <c r="AD387" s="1"/>
      <c r="AE387" s="1"/>
      <c r="AF387" s="1"/>
      <c r="AG387" s="1"/>
      <c r="AH387" s="1"/>
      <c r="AI387" s="60"/>
      <c r="AJ387" s="60"/>
      <c r="AK387" s="60"/>
      <c r="AL387" s="60"/>
      <c r="AM387" s="60"/>
      <c r="AN387" s="10"/>
      <c r="AO387" s="60"/>
    </row>
    <row r="388" spans="1:66" s="1" customFormat="1" ht="37.9" customHeight="1" x14ac:dyDescent="0.2">
      <c r="A388"/>
      <c r="B388"/>
      <c r="C388"/>
      <c r="D388"/>
      <c r="E388"/>
      <c r="F388"/>
      <c r="G388"/>
      <c r="H388"/>
      <c r="I388"/>
      <c r="J388"/>
      <c r="K388"/>
      <c r="L388"/>
      <c r="M388"/>
      <c r="N388"/>
      <c r="O388"/>
      <c r="V388" s="8"/>
      <c r="W388" s="8"/>
      <c r="X388" s="66"/>
      <c r="Y388" s="66"/>
      <c r="Z388" s="8"/>
      <c r="AA388" s="8"/>
      <c r="AB388" s="8"/>
      <c r="AC388" s="66"/>
      <c r="AD388" s="8"/>
      <c r="AE388" s="8"/>
      <c r="AF388" s="8"/>
      <c r="AG388" s="8"/>
      <c r="AH388" s="8"/>
      <c r="AI388" s="8"/>
      <c r="AJ388" s="8"/>
      <c r="AK388" s="8"/>
      <c r="AL388" s="8"/>
      <c r="AM388" s="8"/>
      <c r="AN388" s="8"/>
      <c r="AO388" s="8"/>
      <c r="AP388" s="10"/>
      <c r="AQ388" s="59"/>
    </row>
    <row r="389" spans="1:66" s="1" customFormat="1" x14ac:dyDescent="0.2">
      <c r="A389"/>
      <c r="B389"/>
      <c r="C389"/>
      <c r="D389"/>
      <c r="E389"/>
      <c r="F389"/>
      <c r="G389"/>
      <c r="H389"/>
      <c r="I389"/>
      <c r="J389"/>
      <c r="K389"/>
      <c r="L389"/>
      <c r="M389"/>
      <c r="N389"/>
      <c r="O389"/>
      <c r="T389" s="8"/>
      <c r="U389" s="8"/>
      <c r="V389" s="9"/>
      <c r="W389" s="9"/>
      <c r="X389" s="69"/>
      <c r="Y389" s="69"/>
      <c r="Z389" s="9"/>
      <c r="AA389" s="9"/>
      <c r="AB389" s="9"/>
      <c r="AC389" s="69"/>
      <c r="AD389" s="9"/>
      <c r="AE389" s="9"/>
      <c r="AF389" s="9"/>
      <c r="AG389" s="9"/>
      <c r="AH389" s="9"/>
      <c r="AI389" s="9"/>
      <c r="AJ389" s="9"/>
      <c r="AK389" s="9"/>
      <c r="AL389" s="9"/>
      <c r="AM389" s="9"/>
      <c r="AN389" s="9"/>
      <c r="AO389" s="9"/>
    </row>
    <row r="390" spans="1:66" s="1" customFormat="1" ht="14.45" customHeight="1" x14ac:dyDescent="0.2">
      <c r="A390"/>
      <c r="B390"/>
      <c r="C390"/>
      <c r="D390"/>
      <c r="E390"/>
      <c r="F390"/>
      <c r="G390"/>
      <c r="H390"/>
      <c r="I390"/>
      <c r="J390"/>
      <c r="K390"/>
      <c r="L390"/>
      <c r="M390"/>
      <c r="N390"/>
      <c r="O390"/>
      <c r="T390" s="9"/>
      <c r="U390" s="9"/>
      <c r="V390" s="46"/>
      <c r="W390" s="6"/>
      <c r="X390" s="50"/>
      <c r="Y390" s="50"/>
      <c r="Z390" s="6"/>
      <c r="AA390" s="6"/>
      <c r="AB390" s="6"/>
      <c r="AC390" s="46"/>
      <c r="AD390" s="6"/>
      <c r="AE390" s="6"/>
      <c r="AF390" s="6"/>
      <c r="AG390" s="6"/>
      <c r="AH390" s="6"/>
      <c r="AI390" s="6"/>
      <c r="AJ390" s="6"/>
      <c r="AK390" s="6"/>
      <c r="AL390" s="6"/>
      <c r="AM390" s="6"/>
      <c r="AN390" s="6"/>
      <c r="AO390" s="51"/>
      <c r="AP390" s="10"/>
      <c r="AQ390" s="59"/>
    </row>
    <row r="391" spans="1:66" s="1" customFormat="1" ht="24.2" customHeight="1" x14ac:dyDescent="0.2">
      <c r="A391"/>
      <c r="B391"/>
      <c r="C391"/>
      <c r="D391"/>
      <c r="E391"/>
      <c r="F391"/>
      <c r="G391"/>
      <c r="H391"/>
      <c r="I391"/>
      <c r="J391"/>
      <c r="K391"/>
      <c r="L391"/>
      <c r="M391"/>
      <c r="N391"/>
      <c r="O391"/>
      <c r="V391" s="59"/>
      <c r="X391" s="59"/>
      <c r="Y391" s="59"/>
      <c r="AC391" s="10"/>
      <c r="AI391" s="60"/>
      <c r="AJ391" s="60"/>
      <c r="AK391" s="60"/>
      <c r="AL391" s="60"/>
      <c r="AM391" s="60"/>
      <c r="AN391" s="10"/>
      <c r="AO391" s="60"/>
      <c r="AP391" s="10"/>
      <c r="AQ391" s="59"/>
    </row>
    <row r="392" spans="1:66" s="1" customFormat="1" x14ac:dyDescent="0.2">
      <c r="A392"/>
      <c r="B392"/>
      <c r="C392"/>
      <c r="D392"/>
      <c r="E392"/>
      <c r="F392"/>
      <c r="G392"/>
      <c r="H392"/>
      <c r="I392"/>
      <c r="J392"/>
      <c r="K392"/>
      <c r="L392"/>
      <c r="M392"/>
      <c r="N392"/>
      <c r="O392"/>
      <c r="P392" s="6"/>
      <c r="Q392" s="6"/>
      <c r="R392" s="6"/>
      <c r="S392" s="6"/>
      <c r="X392" s="10"/>
      <c r="Y392" s="10"/>
    </row>
    <row r="393" spans="1:66" s="1" customFormat="1" ht="14.45" customHeight="1" x14ac:dyDescent="0.2">
      <c r="A393"/>
      <c r="B393"/>
      <c r="C393"/>
      <c r="D393"/>
      <c r="E393"/>
      <c r="F393"/>
      <c r="G393"/>
      <c r="H393"/>
      <c r="I393"/>
      <c r="J393"/>
      <c r="K393"/>
      <c r="L393"/>
      <c r="M393"/>
      <c r="N393"/>
      <c r="O393"/>
      <c r="V393" s="7"/>
      <c r="W393" s="7"/>
      <c r="X393" s="62"/>
      <c r="Y393" s="62"/>
      <c r="Z393" s="7"/>
      <c r="AA393" s="7"/>
      <c r="AB393" s="7"/>
      <c r="AC393" s="62"/>
      <c r="AD393" s="7"/>
      <c r="AE393" s="7"/>
      <c r="AF393" s="7"/>
      <c r="AG393" s="7"/>
      <c r="AH393" s="7"/>
      <c r="AI393" s="7"/>
      <c r="AJ393" s="7"/>
      <c r="AK393" s="7"/>
      <c r="AL393" s="7"/>
      <c r="AM393" s="7"/>
      <c r="AN393" s="7"/>
      <c r="AO393" s="7"/>
      <c r="AP393" s="10"/>
      <c r="AQ393" s="59"/>
    </row>
    <row r="394" spans="1:66" s="1" customFormat="1" ht="37.9" customHeight="1" x14ac:dyDescent="0.2">
      <c r="A394"/>
      <c r="B394"/>
      <c r="C394"/>
      <c r="D394"/>
      <c r="E394"/>
      <c r="F394"/>
      <c r="G394"/>
      <c r="H394"/>
      <c r="I394"/>
      <c r="J394"/>
      <c r="K394"/>
      <c r="L394"/>
      <c r="M394"/>
      <c r="N394"/>
      <c r="O394"/>
      <c r="P394" s="8"/>
      <c r="Q394" s="8"/>
      <c r="R394" s="8"/>
      <c r="S394" s="8"/>
      <c r="T394" s="8"/>
      <c r="U394" s="8"/>
      <c r="V394" s="8"/>
      <c r="W394" s="8"/>
      <c r="X394" s="66"/>
      <c r="Y394" s="66"/>
      <c r="Z394" s="8"/>
      <c r="AA394" s="8"/>
      <c r="AB394" s="8"/>
      <c r="AC394" s="66"/>
      <c r="AD394" s="8"/>
      <c r="AE394" s="8"/>
      <c r="AF394" s="8"/>
      <c r="AG394" s="8"/>
      <c r="AH394" s="8"/>
      <c r="AI394" s="8"/>
      <c r="AJ394" s="8"/>
      <c r="AK394" s="8"/>
      <c r="AL394" s="8"/>
      <c r="AM394" s="8"/>
      <c r="AN394" s="8"/>
      <c r="AO394" s="8"/>
      <c r="AP394" s="10"/>
      <c r="AQ394" s="59"/>
    </row>
    <row r="395" spans="1:66" s="1" customFormat="1" x14ac:dyDescent="0.2">
      <c r="A395"/>
      <c r="B395"/>
      <c r="C395"/>
      <c r="D395"/>
      <c r="E395"/>
      <c r="F395"/>
      <c r="G395"/>
      <c r="H395"/>
      <c r="I395"/>
      <c r="J395"/>
      <c r="K395"/>
      <c r="L395"/>
      <c r="M395"/>
      <c r="N395"/>
      <c r="O395"/>
      <c r="P395" s="9"/>
      <c r="Q395" s="9"/>
      <c r="R395" s="9"/>
      <c r="S395" s="9"/>
      <c r="T395" s="9"/>
      <c r="U395" s="9"/>
      <c r="V395" s="9"/>
      <c r="W395" s="9"/>
      <c r="X395" s="69"/>
      <c r="Y395" s="69"/>
      <c r="Z395" s="9"/>
      <c r="AA395" s="9"/>
      <c r="AB395" s="9"/>
      <c r="AC395" s="69"/>
      <c r="AD395" s="9"/>
      <c r="AE395" s="9"/>
      <c r="AF395" s="9"/>
      <c r="AG395" s="9"/>
      <c r="AH395" s="9"/>
      <c r="AI395" s="9"/>
      <c r="AJ395" s="9"/>
      <c r="AK395" s="9"/>
      <c r="AL395" s="9"/>
      <c r="AM395" s="9"/>
      <c r="AN395" s="9"/>
      <c r="AO395" s="9"/>
    </row>
    <row r="396" spans="1:66" s="8" customFormat="1" ht="12" x14ac:dyDescent="0.2">
      <c r="A396"/>
      <c r="B396"/>
      <c r="C396"/>
      <c r="D396"/>
      <c r="E396"/>
      <c r="F396"/>
      <c r="G396"/>
      <c r="H396"/>
      <c r="I396"/>
      <c r="J396"/>
      <c r="K396"/>
      <c r="L396"/>
      <c r="M396"/>
      <c r="N396"/>
      <c r="O396"/>
      <c r="P396" s="1"/>
      <c r="Q396" s="1"/>
      <c r="R396" s="1"/>
      <c r="S396" s="1"/>
      <c r="T396" s="1"/>
      <c r="U396" s="1"/>
      <c r="V396" s="59"/>
      <c r="W396" s="1"/>
      <c r="X396" s="59"/>
      <c r="Y396" s="59"/>
      <c r="Z396" s="1"/>
      <c r="AA396" s="1"/>
      <c r="AB396" s="1"/>
      <c r="AC396" s="10"/>
      <c r="AD396" s="1"/>
      <c r="AE396" s="1"/>
      <c r="AF396" s="1"/>
      <c r="AG396" s="1"/>
      <c r="AH396" s="1"/>
      <c r="AI396" s="60"/>
      <c r="AJ396" s="60"/>
      <c r="AK396" s="60"/>
      <c r="AL396" s="60"/>
      <c r="AM396" s="60"/>
      <c r="AN396" s="10"/>
      <c r="AO396" s="60"/>
      <c r="AP396" s="10"/>
      <c r="AQ396" s="59"/>
      <c r="AR396" s="1"/>
      <c r="AS396" s="1"/>
      <c r="AT396" s="1"/>
      <c r="AU396" s="1"/>
      <c r="AV396" s="1"/>
      <c r="AW396" s="1"/>
      <c r="AX396" s="1"/>
      <c r="AY396" s="1"/>
      <c r="AZ396" s="1"/>
      <c r="BA396" s="1"/>
      <c r="BB396" s="1"/>
      <c r="BC396" s="1"/>
      <c r="BD396" s="1"/>
      <c r="BE396" s="1"/>
      <c r="BF396" s="1"/>
      <c r="BG396" s="1"/>
      <c r="BH396" s="1"/>
      <c r="BI396" s="1"/>
      <c r="BJ396" s="1"/>
      <c r="BK396" s="1"/>
      <c r="BL396" s="1"/>
      <c r="BM396" s="1"/>
      <c r="BN396" s="1"/>
    </row>
    <row r="397" spans="1:66" s="9" customFormat="1" ht="12" x14ac:dyDescent="0.2">
      <c r="A397"/>
      <c r="B397"/>
      <c r="C397"/>
      <c r="D397"/>
      <c r="E397"/>
      <c r="F397"/>
      <c r="G397"/>
      <c r="H397"/>
      <c r="I397"/>
      <c r="J397"/>
      <c r="K397"/>
      <c r="L397"/>
      <c r="M397"/>
      <c r="N397"/>
      <c r="O397"/>
      <c r="P397"/>
      <c r="Q397"/>
      <c r="R397"/>
      <c r="S397"/>
      <c r="T397" s="1"/>
      <c r="U397" s="1"/>
      <c r="V397" s="1"/>
      <c r="W397" s="1"/>
      <c r="X397" s="10"/>
      <c r="Y397" s="10"/>
      <c r="Z397" s="1"/>
      <c r="AA397" s="1"/>
      <c r="AB397" s="1"/>
      <c r="AC397" s="1"/>
      <c r="AD397" s="1"/>
      <c r="AE397" s="1"/>
      <c r="AF397" s="1"/>
      <c r="AG397" s="1"/>
      <c r="AH397" s="1"/>
      <c r="AI397" s="1"/>
      <c r="AJ397" s="1"/>
      <c r="AK397" s="1"/>
      <c r="AL397" s="1"/>
      <c r="AM397" s="1"/>
      <c r="AN397" s="1"/>
      <c r="AO397" s="1"/>
      <c r="AP397" s="10"/>
      <c r="AQ397" s="59"/>
      <c r="AR397" s="1"/>
      <c r="AS397" s="1"/>
      <c r="AT397" s="1"/>
      <c r="AU397" s="1"/>
      <c r="AV397" s="1"/>
      <c r="AW397" s="1"/>
      <c r="AX397" s="1"/>
      <c r="AY397" s="1"/>
      <c r="AZ397" s="1"/>
      <c r="BA397" s="1"/>
      <c r="BB397" s="1"/>
      <c r="BC397" s="1"/>
      <c r="BD397" s="1"/>
      <c r="BE397" s="1"/>
      <c r="BF397" s="1"/>
      <c r="BG397" s="1"/>
      <c r="BH397" s="1"/>
      <c r="BI397" s="1"/>
      <c r="BJ397" s="1"/>
      <c r="BK397" s="1"/>
      <c r="BL397" s="1"/>
      <c r="BM397" s="1"/>
      <c r="BN397" s="1"/>
    </row>
    <row r="398" spans="1:66" s="1" customFormat="1" ht="37.9" customHeight="1" x14ac:dyDescent="0.2">
      <c r="A398"/>
      <c r="B398"/>
      <c r="C398"/>
      <c r="D398"/>
      <c r="E398"/>
      <c r="F398"/>
      <c r="G398"/>
      <c r="H398"/>
      <c r="I398"/>
      <c r="J398"/>
      <c r="K398"/>
      <c r="L398"/>
      <c r="M398"/>
      <c r="N398"/>
      <c r="O398"/>
      <c r="P398"/>
      <c r="Q398"/>
      <c r="R398"/>
      <c r="S398"/>
      <c r="T398" s="8"/>
      <c r="U398" s="8"/>
      <c r="V398" s="7"/>
      <c r="W398" s="7"/>
      <c r="X398" s="62"/>
      <c r="Y398" s="62"/>
      <c r="Z398" s="7"/>
      <c r="AA398" s="7"/>
      <c r="AB398" s="7"/>
      <c r="AC398" s="62"/>
      <c r="AD398" s="7"/>
      <c r="AE398" s="7"/>
      <c r="AF398" s="7"/>
      <c r="AG398" s="7"/>
      <c r="AH398" s="7"/>
      <c r="AI398" s="7"/>
      <c r="AJ398" s="7"/>
      <c r="AK398" s="7"/>
      <c r="AL398" s="7"/>
      <c r="AM398" s="7"/>
      <c r="AN398" s="7"/>
      <c r="AO398" s="7"/>
      <c r="AP398" s="10"/>
      <c r="AQ398" s="59"/>
    </row>
    <row r="399" spans="1:66" s="8" customFormat="1" x14ac:dyDescent="0.2">
      <c r="A399"/>
      <c r="B399"/>
      <c r="C399"/>
      <c r="D399"/>
      <c r="E399"/>
      <c r="F399"/>
      <c r="G399"/>
      <c r="H399"/>
      <c r="I399"/>
      <c r="J399"/>
      <c r="K399"/>
      <c r="L399"/>
      <c r="M399"/>
      <c r="N399"/>
      <c r="O399"/>
      <c r="P399"/>
      <c r="Q399"/>
      <c r="R399"/>
      <c r="S399"/>
      <c r="T399" s="9"/>
      <c r="U399" s="9"/>
      <c r="X399" s="66"/>
      <c r="Y399" s="66"/>
      <c r="AC399" s="66"/>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row>
    <row r="400" spans="1:66" s="9" customFormat="1" ht="12" x14ac:dyDescent="0.2">
      <c r="A400"/>
      <c r="B400"/>
      <c r="C400"/>
      <c r="D400"/>
      <c r="E400"/>
      <c r="F400"/>
      <c r="G400"/>
      <c r="H400"/>
      <c r="I400"/>
      <c r="J400"/>
      <c r="K400"/>
      <c r="L400"/>
      <c r="M400"/>
      <c r="N400"/>
      <c r="O400"/>
      <c r="P400"/>
      <c r="Q400"/>
      <c r="R400"/>
      <c r="S400"/>
      <c r="T400" s="1"/>
      <c r="U400" s="1"/>
      <c r="X400" s="69"/>
      <c r="Y400" s="69"/>
      <c r="AC400" s="69"/>
      <c r="AP400" s="10"/>
      <c r="AQ400" s="59"/>
      <c r="AR400" s="1"/>
      <c r="AS400" s="1"/>
      <c r="AT400" s="1"/>
      <c r="AU400" s="1"/>
      <c r="AV400" s="1"/>
      <c r="AW400" s="1"/>
      <c r="AX400" s="1"/>
      <c r="AY400" s="1"/>
      <c r="AZ400" s="1"/>
      <c r="BA400" s="1"/>
      <c r="BB400" s="1"/>
      <c r="BC400" s="1"/>
      <c r="BD400" s="1"/>
      <c r="BE400" s="1"/>
      <c r="BF400" s="1"/>
      <c r="BG400" s="1"/>
      <c r="BH400" s="1"/>
      <c r="BI400" s="1"/>
      <c r="BJ400" s="1"/>
      <c r="BK400" s="1"/>
      <c r="BL400" s="1"/>
      <c r="BM400" s="1"/>
      <c r="BN400" s="1"/>
    </row>
    <row r="401" spans="1:66" s="6" customFormat="1" ht="22.9" customHeight="1" x14ac:dyDescent="0.2">
      <c r="A401"/>
      <c r="B401"/>
      <c r="C401"/>
      <c r="D401"/>
      <c r="E401"/>
      <c r="F401"/>
      <c r="G401"/>
      <c r="H401"/>
      <c r="I401"/>
      <c r="J401"/>
      <c r="K401"/>
      <c r="L401"/>
      <c r="M401"/>
      <c r="N401"/>
      <c r="O401"/>
      <c r="P401"/>
      <c r="Q401"/>
      <c r="R401"/>
      <c r="S401"/>
      <c r="T401" s="1"/>
      <c r="U401" s="1"/>
      <c r="V401" s="46"/>
      <c r="X401" s="50"/>
      <c r="Y401" s="50"/>
      <c r="AC401" s="46"/>
      <c r="AO401" s="51"/>
      <c r="AP401" s="10"/>
      <c r="AQ401" s="59"/>
      <c r="AR401" s="1"/>
      <c r="AS401" s="1"/>
      <c r="AT401" s="1"/>
      <c r="AU401" s="1"/>
      <c r="AV401" s="1"/>
      <c r="AW401" s="1"/>
      <c r="AX401" s="1"/>
      <c r="AY401" s="1"/>
      <c r="AZ401" s="1"/>
      <c r="BA401" s="1"/>
      <c r="BB401" s="1"/>
      <c r="BC401" s="1"/>
      <c r="BD401" s="1"/>
      <c r="BE401" s="1"/>
      <c r="BF401" s="1"/>
      <c r="BG401" s="1"/>
      <c r="BH401" s="1"/>
      <c r="BI401" s="1"/>
      <c r="BJ401" s="1"/>
      <c r="BK401" s="1"/>
      <c r="BL401" s="1"/>
      <c r="BM401" s="1"/>
      <c r="BN401" s="1"/>
    </row>
    <row r="402" spans="1:66" s="1" customFormat="1" ht="24.2" customHeight="1" x14ac:dyDescent="0.2">
      <c r="A402"/>
      <c r="B402"/>
      <c r="C402"/>
      <c r="D402"/>
      <c r="E402"/>
      <c r="F402"/>
      <c r="G402"/>
      <c r="H402"/>
      <c r="I402"/>
      <c r="J402"/>
      <c r="K402"/>
      <c r="L402"/>
      <c r="M402"/>
      <c r="N402"/>
      <c r="O402"/>
      <c r="P402"/>
      <c r="Q402"/>
      <c r="R402"/>
      <c r="S402"/>
      <c r="V402" s="59"/>
      <c r="X402" s="59"/>
      <c r="Y402" s="59"/>
      <c r="AC402" s="10"/>
      <c r="AI402" s="60"/>
      <c r="AJ402" s="60"/>
      <c r="AK402" s="60"/>
      <c r="AL402" s="60"/>
      <c r="AM402" s="60"/>
      <c r="AN402" s="10"/>
      <c r="AO402" s="60"/>
    </row>
    <row r="403" spans="1:66" s="7" customFormat="1" x14ac:dyDescent="0.2">
      <c r="A403"/>
      <c r="B403"/>
      <c r="C403"/>
      <c r="D403"/>
      <c r="E403"/>
      <c r="F403"/>
      <c r="G403"/>
      <c r="H403"/>
      <c r="I403"/>
      <c r="J403"/>
      <c r="K403"/>
      <c r="L403"/>
      <c r="M403"/>
      <c r="N403"/>
      <c r="O403"/>
      <c r="P403"/>
      <c r="Q403"/>
      <c r="R403"/>
      <c r="S403"/>
      <c r="T403" s="8"/>
      <c r="U403" s="8"/>
      <c r="V403" s="1"/>
      <c r="W403" s="1"/>
      <c r="X403" s="10"/>
      <c r="Y403" s="10"/>
      <c r="Z403" s="1"/>
      <c r="AA403" s="1"/>
      <c r="AB403" s="1"/>
      <c r="AC403" s="1"/>
      <c r="AD403" s="1"/>
      <c r="AE403" s="1"/>
      <c r="AF403" s="1"/>
      <c r="AG403" s="1"/>
      <c r="AH403" s="1"/>
      <c r="AI403" s="1"/>
      <c r="AJ403" s="1"/>
      <c r="AK403" s="1"/>
      <c r="AL403" s="1"/>
      <c r="AM403" s="1"/>
      <c r="AN403" s="1"/>
      <c r="AO403" s="1"/>
      <c r="AP403" s="8"/>
      <c r="AQ403" s="8"/>
      <c r="AR403" s="8"/>
      <c r="AS403" s="8"/>
      <c r="AT403" s="8"/>
      <c r="AU403" s="8"/>
      <c r="AV403" s="8"/>
      <c r="AW403" s="8"/>
      <c r="AX403" s="8"/>
      <c r="AY403" s="8"/>
      <c r="AZ403" s="8"/>
      <c r="BA403" s="8"/>
      <c r="BB403" s="8"/>
      <c r="BC403" s="8"/>
      <c r="BD403" s="8"/>
      <c r="BE403" s="8"/>
      <c r="BF403" s="8"/>
      <c r="BG403" s="8"/>
      <c r="BH403" s="8"/>
      <c r="BI403" s="8"/>
      <c r="BJ403" s="8"/>
      <c r="BK403" s="8"/>
      <c r="BL403" s="8"/>
      <c r="BM403" s="8"/>
      <c r="BN403" s="8"/>
    </row>
    <row r="404" spans="1:66" s="8" customFormat="1" x14ac:dyDescent="0.2">
      <c r="A404"/>
      <c r="B404"/>
      <c r="C404"/>
      <c r="D404"/>
      <c r="E404"/>
      <c r="F404"/>
      <c r="G404"/>
      <c r="H404"/>
      <c r="I404"/>
      <c r="J404"/>
      <c r="K404"/>
      <c r="L404"/>
      <c r="M404"/>
      <c r="N404"/>
      <c r="O404"/>
      <c r="P404"/>
      <c r="Q404"/>
      <c r="R404"/>
      <c r="S404"/>
      <c r="T404" s="9"/>
      <c r="U404" s="9"/>
      <c r="X404" s="66"/>
      <c r="Y404" s="66"/>
      <c r="AC404" s="66"/>
      <c r="AP404" s="9"/>
      <c r="AQ404" s="9"/>
      <c r="AR404" s="9"/>
      <c r="AS404" s="9"/>
      <c r="AT404" s="9"/>
      <c r="AU404" s="9"/>
      <c r="AV404" s="9"/>
      <c r="AW404" s="9"/>
      <c r="AX404" s="9"/>
      <c r="AY404" s="9"/>
      <c r="AZ404" s="9"/>
      <c r="BA404" s="9"/>
      <c r="BB404" s="9"/>
      <c r="BC404" s="9"/>
      <c r="BD404" s="9"/>
      <c r="BE404" s="9"/>
      <c r="BF404" s="9"/>
      <c r="BG404" s="9"/>
      <c r="BH404" s="9"/>
      <c r="BI404" s="9"/>
      <c r="BJ404" s="9"/>
      <c r="BK404" s="9"/>
      <c r="BL404" s="9"/>
      <c r="BM404" s="9"/>
      <c r="BN404" s="9"/>
    </row>
    <row r="405" spans="1:66" s="7" customFormat="1" ht="12" x14ac:dyDescent="0.2">
      <c r="A405"/>
      <c r="B405"/>
      <c r="C405"/>
      <c r="D405"/>
      <c r="E405"/>
      <c r="F405"/>
      <c r="G405"/>
      <c r="H405"/>
      <c r="I405"/>
      <c r="J405"/>
      <c r="K405"/>
      <c r="L405"/>
      <c r="M405"/>
      <c r="N405"/>
      <c r="O405"/>
      <c r="P405"/>
      <c r="Q405"/>
      <c r="R405"/>
      <c r="S405"/>
      <c r="T405" s="6"/>
      <c r="U405" s="6"/>
      <c r="V405" s="8"/>
      <c r="W405" s="8"/>
      <c r="X405" s="66"/>
      <c r="Y405" s="66"/>
      <c r="Z405" s="8"/>
      <c r="AA405" s="8"/>
      <c r="AB405" s="8"/>
      <c r="AC405" s="66"/>
      <c r="AD405" s="8"/>
      <c r="AE405" s="8"/>
      <c r="AF405" s="8"/>
      <c r="AG405" s="8"/>
      <c r="AH405" s="8"/>
      <c r="AI405" s="8"/>
      <c r="AJ405" s="8"/>
      <c r="AK405" s="8"/>
      <c r="AL405" s="8"/>
      <c r="AM405" s="8"/>
      <c r="AN405" s="8"/>
      <c r="AO405" s="8"/>
      <c r="AP405" s="10"/>
      <c r="AQ405" s="59"/>
      <c r="AR405" s="1"/>
      <c r="AS405" s="1"/>
      <c r="AT405" s="1"/>
      <c r="AU405" s="1"/>
      <c r="AV405" s="1"/>
      <c r="AW405" s="1"/>
      <c r="AX405" s="1"/>
      <c r="AY405" s="1"/>
      <c r="AZ405" s="1"/>
      <c r="BA405" s="1"/>
      <c r="BB405" s="1"/>
      <c r="BC405" s="1"/>
      <c r="BD405" s="1"/>
      <c r="BE405" s="1"/>
      <c r="BF405" s="1"/>
      <c r="BG405" s="1"/>
      <c r="BH405" s="1"/>
      <c r="BI405" s="1"/>
      <c r="BJ405" s="1"/>
      <c r="BK405" s="1"/>
      <c r="BL405" s="1"/>
      <c r="BM405" s="1"/>
      <c r="BN405" s="1"/>
    </row>
    <row r="406" spans="1:66" s="8" customFormat="1" x14ac:dyDescent="0.2">
      <c r="A406"/>
      <c r="B406"/>
      <c r="C406"/>
      <c r="D406"/>
      <c r="E406"/>
      <c r="F406"/>
      <c r="G406"/>
      <c r="H406"/>
      <c r="I406"/>
      <c r="J406"/>
      <c r="K406"/>
      <c r="L406"/>
      <c r="M406"/>
      <c r="N406"/>
      <c r="O406"/>
      <c r="P406"/>
      <c r="Q406"/>
      <c r="R406"/>
      <c r="S406"/>
      <c r="T406" s="1"/>
      <c r="U406" s="1"/>
      <c r="X406" s="66"/>
      <c r="Y406" s="66"/>
      <c r="AC406" s="66"/>
    </row>
    <row r="407" spans="1:66" s="9" customFormat="1" x14ac:dyDescent="0.2">
      <c r="A407"/>
      <c r="B407"/>
      <c r="C407"/>
      <c r="D407"/>
      <c r="E407"/>
      <c r="F407"/>
      <c r="G407"/>
      <c r="H407"/>
      <c r="I407"/>
      <c r="J407"/>
      <c r="K407"/>
      <c r="L407"/>
      <c r="M407"/>
      <c r="N407"/>
      <c r="O407"/>
      <c r="P407"/>
      <c r="Q407"/>
      <c r="R407"/>
      <c r="S407"/>
      <c r="T407" s="1"/>
      <c r="U407" s="1"/>
      <c r="V407" s="8"/>
      <c r="W407" s="8"/>
      <c r="X407" s="66"/>
      <c r="Y407" s="66"/>
      <c r="Z407" s="8"/>
      <c r="AA407" s="8"/>
      <c r="AB407" s="8"/>
      <c r="AC407" s="66"/>
      <c r="AD407" s="8"/>
      <c r="AE407" s="8"/>
      <c r="AF407" s="8"/>
      <c r="AG407" s="8"/>
      <c r="AH407" s="8"/>
      <c r="AI407" s="8"/>
      <c r="AJ407" s="8"/>
      <c r="AK407" s="8"/>
      <c r="AL407" s="8"/>
      <c r="AM407" s="8"/>
      <c r="AN407" s="8"/>
      <c r="AO407" s="8"/>
    </row>
    <row r="408" spans="1:66" s="1" customFormat="1" ht="49.15" customHeight="1" x14ac:dyDescent="0.2">
      <c r="A408"/>
      <c r="B408"/>
      <c r="C408"/>
      <c r="D408"/>
      <c r="E408"/>
      <c r="F408"/>
      <c r="G408"/>
      <c r="H408"/>
      <c r="I408"/>
      <c r="J408"/>
      <c r="K408"/>
      <c r="L408"/>
      <c r="M408"/>
      <c r="N408"/>
      <c r="O408"/>
      <c r="P408"/>
      <c r="Q408"/>
      <c r="R408"/>
      <c r="S408"/>
      <c r="V408" s="9"/>
      <c r="W408" s="9"/>
      <c r="X408" s="69"/>
      <c r="Y408" s="69"/>
      <c r="Z408" s="9"/>
      <c r="AA408" s="9"/>
      <c r="AB408" s="9"/>
      <c r="AC408" s="69"/>
      <c r="AD408" s="9"/>
      <c r="AE408" s="9"/>
      <c r="AF408" s="9"/>
      <c r="AG408" s="9"/>
      <c r="AH408" s="9"/>
      <c r="AI408" s="9"/>
      <c r="AJ408" s="9"/>
      <c r="AK408" s="9"/>
      <c r="AL408" s="9"/>
      <c r="AM408" s="9"/>
      <c r="AN408" s="9"/>
      <c r="AO408" s="9"/>
      <c r="AP408" s="10"/>
      <c r="AQ408" s="59"/>
    </row>
    <row r="409" spans="1:66" s="1" customFormat="1" ht="12" x14ac:dyDescent="0.2">
      <c r="A409"/>
      <c r="B409"/>
      <c r="C409"/>
      <c r="D409"/>
      <c r="E409"/>
      <c r="F409"/>
      <c r="G409"/>
      <c r="H409"/>
      <c r="I409"/>
      <c r="J409"/>
      <c r="K409"/>
      <c r="L409"/>
      <c r="M409"/>
      <c r="N409"/>
      <c r="O409"/>
      <c r="P409"/>
      <c r="Q409"/>
      <c r="R409"/>
      <c r="S409"/>
      <c r="V409" s="59"/>
      <c r="X409" s="59"/>
      <c r="Y409" s="59"/>
      <c r="AC409" s="10"/>
      <c r="AI409" s="60"/>
      <c r="AJ409" s="60"/>
      <c r="AK409" s="60"/>
      <c r="AL409" s="60"/>
      <c r="AM409" s="60"/>
      <c r="AN409" s="10"/>
      <c r="AO409" s="60"/>
      <c r="AP409" s="8"/>
      <c r="AQ409" s="8"/>
      <c r="AR409" s="8"/>
      <c r="AS409" s="8"/>
      <c r="AT409" s="8"/>
      <c r="AU409" s="8"/>
      <c r="AV409" s="8"/>
      <c r="AW409" s="8"/>
      <c r="AX409" s="8"/>
      <c r="AY409" s="8"/>
      <c r="AZ409" s="8"/>
      <c r="BA409" s="8"/>
      <c r="BB409" s="8"/>
      <c r="BC409" s="8"/>
      <c r="BD409" s="8"/>
      <c r="BE409" s="8"/>
      <c r="BF409" s="8"/>
      <c r="BG409" s="8"/>
      <c r="BH409" s="8"/>
      <c r="BI409" s="8"/>
      <c r="BJ409" s="8"/>
      <c r="BK409" s="8"/>
      <c r="BL409" s="8"/>
      <c r="BM409" s="8"/>
      <c r="BN409" s="8"/>
    </row>
    <row r="410" spans="1:66" s="7" customFormat="1" x14ac:dyDescent="0.2">
      <c r="A410"/>
      <c r="B410"/>
      <c r="C410"/>
      <c r="D410"/>
      <c r="E410"/>
      <c r="F410"/>
      <c r="G410"/>
      <c r="H410"/>
      <c r="I410"/>
      <c r="J410"/>
      <c r="K410"/>
      <c r="L410"/>
      <c r="M410"/>
      <c r="N410"/>
      <c r="O410"/>
      <c r="P410"/>
      <c r="Q410"/>
      <c r="R410"/>
      <c r="S410"/>
      <c r="T410" s="6"/>
      <c r="U410" s="6"/>
      <c r="V410" s="1"/>
      <c r="W410" s="1"/>
      <c r="X410" s="10"/>
      <c r="Y410" s="10"/>
      <c r="Z410" s="1"/>
      <c r="AA410" s="1"/>
      <c r="AB410" s="1"/>
      <c r="AC410" s="1"/>
      <c r="AD410" s="1"/>
      <c r="AE410" s="1"/>
      <c r="AF410" s="1"/>
      <c r="AG410" s="1"/>
      <c r="AH410" s="1"/>
      <c r="AI410" s="1"/>
      <c r="AJ410" s="1"/>
      <c r="AK410" s="1"/>
      <c r="AL410" s="1"/>
      <c r="AM410" s="1"/>
      <c r="AN410" s="1"/>
      <c r="AO410" s="1"/>
      <c r="AP410" s="9"/>
      <c r="AQ410" s="9"/>
      <c r="AR410" s="9"/>
      <c r="AS410" s="9"/>
      <c r="AT410" s="9"/>
      <c r="AU410" s="9"/>
      <c r="AV410" s="9"/>
      <c r="AW410" s="9"/>
      <c r="AX410" s="9"/>
      <c r="AY410" s="9"/>
      <c r="AZ410" s="9"/>
      <c r="BA410" s="9"/>
      <c r="BB410" s="9"/>
      <c r="BC410" s="9"/>
      <c r="BD410" s="9"/>
      <c r="BE410" s="9"/>
      <c r="BF410" s="9"/>
      <c r="BG410" s="9"/>
      <c r="BH410" s="9"/>
      <c r="BI410" s="9"/>
      <c r="BJ410" s="9"/>
      <c r="BK410" s="9"/>
      <c r="BL410" s="9"/>
      <c r="BM410" s="9"/>
      <c r="BN410" s="9"/>
    </row>
    <row r="411" spans="1:66" s="8" customFormat="1" x14ac:dyDescent="0.2">
      <c r="A411"/>
      <c r="B411"/>
      <c r="C411"/>
      <c r="D411"/>
      <c r="E411"/>
      <c r="F411"/>
      <c r="G411"/>
      <c r="H411"/>
      <c r="I411"/>
      <c r="J411"/>
      <c r="K411"/>
      <c r="L411"/>
      <c r="M411"/>
      <c r="N411"/>
      <c r="O411"/>
      <c r="P411"/>
      <c r="Q411"/>
      <c r="R411"/>
      <c r="S411"/>
      <c r="T411" s="1"/>
      <c r="U411" s="1"/>
      <c r="X411" s="66"/>
      <c r="Y411" s="66"/>
      <c r="AC411" s="66"/>
      <c r="AP411" s="6"/>
      <c r="AQ411" s="6"/>
      <c r="AR411" s="6"/>
      <c r="AS411" s="6"/>
      <c r="AT411" s="6"/>
      <c r="AU411" s="6"/>
      <c r="AV411" s="6"/>
      <c r="AW411" s="6"/>
      <c r="AX411" s="6"/>
      <c r="AY411" s="6"/>
      <c r="AZ411" s="6"/>
      <c r="BA411" s="6"/>
      <c r="BB411" s="6"/>
      <c r="BC411" s="6"/>
      <c r="BD411" s="6"/>
      <c r="BE411" s="6"/>
      <c r="BF411" s="6"/>
      <c r="BG411" s="6"/>
      <c r="BH411" s="6"/>
      <c r="BI411" s="6"/>
      <c r="BJ411" s="6"/>
      <c r="BK411" s="6"/>
      <c r="BL411" s="6"/>
      <c r="BM411" s="6"/>
      <c r="BN411" s="6"/>
    </row>
    <row r="412" spans="1:66" s="9" customFormat="1" ht="12" x14ac:dyDescent="0.2">
      <c r="A412"/>
      <c r="B412"/>
      <c r="C412"/>
      <c r="D412"/>
      <c r="E412"/>
      <c r="F412"/>
      <c r="G412"/>
      <c r="H412"/>
      <c r="I412"/>
      <c r="J412"/>
      <c r="K412"/>
      <c r="L412"/>
      <c r="M412"/>
      <c r="N412"/>
      <c r="O412"/>
      <c r="P412"/>
      <c r="Q412"/>
      <c r="R412"/>
      <c r="S412"/>
      <c r="T412" s="8"/>
      <c r="U412" s="8"/>
      <c r="X412" s="69"/>
      <c r="Y412" s="69"/>
      <c r="AC412" s="69"/>
      <c r="AP412" s="10"/>
      <c r="AQ412" s="59"/>
      <c r="AR412" s="1"/>
      <c r="AS412" s="1"/>
      <c r="AT412" s="1"/>
      <c r="AU412" s="1"/>
      <c r="AV412" s="1"/>
      <c r="AW412" s="1"/>
      <c r="AX412" s="1"/>
      <c r="AY412" s="1"/>
      <c r="AZ412" s="1"/>
      <c r="BA412" s="1"/>
      <c r="BB412" s="1"/>
      <c r="BC412" s="1"/>
      <c r="BD412" s="1"/>
      <c r="BE412" s="1"/>
      <c r="BF412" s="1"/>
      <c r="BG412" s="1"/>
      <c r="BH412" s="1"/>
      <c r="BI412" s="1"/>
      <c r="BJ412" s="1"/>
      <c r="BK412" s="1"/>
      <c r="BL412" s="1"/>
      <c r="BM412" s="1"/>
      <c r="BN412" s="1"/>
    </row>
    <row r="413" spans="1:66" s="1" customFormat="1" ht="24.2" customHeight="1" x14ac:dyDescent="0.2">
      <c r="A413"/>
      <c r="B413"/>
      <c r="C413"/>
      <c r="D413"/>
      <c r="E413"/>
      <c r="F413"/>
      <c r="G413"/>
      <c r="H413"/>
      <c r="I413"/>
      <c r="J413"/>
      <c r="K413"/>
      <c r="L413"/>
      <c r="M413"/>
      <c r="N413"/>
      <c r="O413"/>
      <c r="P413"/>
      <c r="Q413"/>
      <c r="R413"/>
      <c r="S413"/>
      <c r="T413" s="9"/>
      <c r="U413" s="9"/>
      <c r="V413" s="59"/>
      <c r="X413" s="59"/>
      <c r="Y413" s="59"/>
      <c r="AC413" s="10"/>
      <c r="AI413" s="60"/>
      <c r="AJ413" s="60"/>
      <c r="AK413" s="60"/>
      <c r="AL413" s="60"/>
      <c r="AM413" s="60"/>
      <c r="AN413" s="10"/>
      <c r="AO413" s="60"/>
    </row>
    <row r="414" spans="1:66" s="7" customFormat="1" x14ac:dyDescent="0.2">
      <c r="A414"/>
      <c r="B414"/>
      <c r="C414"/>
      <c r="D414"/>
      <c r="E414"/>
      <c r="F414"/>
      <c r="G414"/>
      <c r="H414"/>
      <c r="I414"/>
      <c r="J414"/>
      <c r="K414"/>
      <c r="L414"/>
      <c r="M414"/>
      <c r="N414"/>
      <c r="O414"/>
      <c r="P414"/>
      <c r="Q414"/>
      <c r="R414"/>
      <c r="S414"/>
      <c r="T414" s="1"/>
      <c r="U414" s="1"/>
      <c r="V414" s="1"/>
      <c r="W414" s="1"/>
      <c r="X414" s="10"/>
      <c r="Y414" s="10"/>
      <c r="Z414" s="1"/>
      <c r="AA414" s="1"/>
      <c r="AB414" s="1"/>
      <c r="AC414" s="1"/>
      <c r="AD414" s="1"/>
      <c r="AE414" s="1"/>
      <c r="AF414" s="1"/>
      <c r="AG414" s="1"/>
      <c r="AH414" s="1"/>
      <c r="AI414" s="1"/>
      <c r="AJ414" s="1"/>
      <c r="AK414" s="1"/>
      <c r="AL414" s="1"/>
      <c r="AM414" s="1"/>
      <c r="AN414" s="1"/>
      <c r="AO414" s="1"/>
    </row>
    <row r="415" spans="1:66" s="8" customFormat="1" x14ac:dyDescent="0.2">
      <c r="A415"/>
      <c r="B415"/>
      <c r="C415"/>
      <c r="D415"/>
      <c r="E415"/>
      <c r="F415"/>
      <c r="G415"/>
      <c r="H415"/>
      <c r="I415"/>
      <c r="J415"/>
      <c r="K415"/>
      <c r="L415"/>
      <c r="M415"/>
      <c r="N415"/>
      <c r="O415"/>
      <c r="P415"/>
      <c r="Q415"/>
      <c r="R415"/>
      <c r="S415"/>
      <c r="T415"/>
      <c r="U415"/>
      <c r="X415" s="66"/>
      <c r="Y415" s="66"/>
      <c r="AC415" s="66"/>
    </row>
    <row r="416" spans="1:66" s="9" customFormat="1" x14ac:dyDescent="0.2">
      <c r="A416"/>
      <c r="B416"/>
      <c r="C416"/>
      <c r="D416"/>
      <c r="E416"/>
      <c r="F416"/>
      <c r="G416"/>
      <c r="H416"/>
      <c r="I416"/>
      <c r="J416"/>
      <c r="K416"/>
      <c r="L416"/>
      <c r="M416"/>
      <c r="N416"/>
      <c r="O416"/>
      <c r="P416"/>
      <c r="Q416"/>
      <c r="R416"/>
      <c r="S416"/>
      <c r="T416"/>
      <c r="U416"/>
      <c r="X416" s="69"/>
      <c r="Y416" s="69"/>
      <c r="AC416" s="69"/>
    </row>
    <row r="417" spans="1:66" s="1" customFormat="1" ht="24.2" customHeight="1" x14ac:dyDescent="0.2">
      <c r="A417"/>
      <c r="B417"/>
      <c r="C417"/>
      <c r="D417"/>
      <c r="E417"/>
      <c r="F417"/>
      <c r="G417"/>
      <c r="H417"/>
      <c r="I417"/>
      <c r="J417"/>
      <c r="K417"/>
      <c r="L417"/>
      <c r="M417"/>
      <c r="N417"/>
      <c r="O417"/>
      <c r="P417"/>
      <c r="Q417"/>
      <c r="R417"/>
      <c r="S417"/>
      <c r="T417"/>
      <c r="U417"/>
      <c r="V417" s="59"/>
      <c r="X417" s="59"/>
      <c r="Y417" s="59"/>
      <c r="AC417" s="10"/>
      <c r="AI417" s="60"/>
      <c r="AJ417" s="60"/>
      <c r="AK417" s="60"/>
      <c r="AL417" s="60"/>
      <c r="AM417" s="60"/>
      <c r="AN417" s="10"/>
      <c r="AO417" s="60"/>
      <c r="AP417" s="10"/>
      <c r="AQ417" s="59"/>
    </row>
    <row r="418" spans="1:66" s="7" customFormat="1" x14ac:dyDescent="0.2">
      <c r="A418"/>
      <c r="B418"/>
      <c r="C418"/>
      <c r="D418"/>
      <c r="E418"/>
      <c r="F418"/>
      <c r="G418"/>
      <c r="H418"/>
      <c r="I418"/>
      <c r="J418"/>
      <c r="K418"/>
      <c r="L418"/>
      <c r="M418"/>
      <c r="N418"/>
      <c r="O418"/>
      <c r="P418"/>
      <c r="Q418"/>
      <c r="R418"/>
      <c r="S418"/>
      <c r="T418"/>
      <c r="U418"/>
      <c r="V418" s="1"/>
      <c r="W418" s="1"/>
      <c r="X418" s="10"/>
      <c r="Y418" s="10"/>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row>
    <row r="419" spans="1:66" s="8" customFormat="1" x14ac:dyDescent="0.2">
      <c r="A419"/>
      <c r="B419"/>
      <c r="C419"/>
      <c r="D419"/>
      <c r="E419"/>
      <c r="F419"/>
      <c r="G419"/>
      <c r="H419"/>
      <c r="I419"/>
      <c r="J419"/>
      <c r="K419"/>
      <c r="L419"/>
      <c r="M419"/>
      <c r="N419"/>
      <c r="O419"/>
      <c r="P419"/>
      <c r="Q419"/>
      <c r="R419"/>
      <c r="S419"/>
      <c r="T419"/>
      <c r="U419"/>
      <c r="V419" s="1"/>
      <c r="W419" s="1"/>
      <c r="X419" s="10"/>
      <c r="Y419" s="10"/>
      <c r="Z419" s="1"/>
      <c r="AA419" s="1"/>
      <c r="AB419" s="1"/>
      <c r="AC419" s="1"/>
      <c r="AD419" s="1"/>
      <c r="AE419" s="1"/>
      <c r="AF419" s="1"/>
      <c r="AG419" s="1"/>
      <c r="AH419" s="1"/>
      <c r="AI419" s="1"/>
      <c r="AJ419" s="1"/>
      <c r="AK419" s="1"/>
      <c r="AL419" s="1"/>
      <c r="AM419" s="1"/>
      <c r="AN419" s="1"/>
      <c r="AO419" s="1"/>
      <c r="AP419" s="7"/>
      <c r="AQ419" s="7"/>
      <c r="AR419" s="7"/>
      <c r="AS419" s="7"/>
      <c r="AT419" s="7"/>
      <c r="AU419" s="7"/>
      <c r="AV419" s="7"/>
      <c r="AW419" s="7"/>
      <c r="AX419" s="7"/>
      <c r="AY419" s="7"/>
      <c r="AZ419" s="7"/>
      <c r="BA419" s="7"/>
      <c r="BB419" s="7"/>
      <c r="BC419" s="7"/>
      <c r="BD419" s="7"/>
      <c r="BE419" s="7"/>
      <c r="BF419" s="7"/>
      <c r="BG419" s="7"/>
      <c r="BH419" s="7"/>
      <c r="BI419" s="7"/>
      <c r="BJ419" s="7"/>
      <c r="BK419" s="7"/>
      <c r="BL419" s="7"/>
      <c r="BM419" s="7"/>
      <c r="BN419" s="7"/>
    </row>
    <row r="420" spans="1:66" s="9" customFormat="1" x14ac:dyDescent="0.2">
      <c r="A420"/>
      <c r="B420"/>
      <c r="C420"/>
      <c r="D420"/>
      <c r="E420"/>
      <c r="F420"/>
      <c r="G420"/>
      <c r="H420"/>
      <c r="I420"/>
      <c r="J420"/>
      <c r="K420"/>
      <c r="L420"/>
      <c r="M420"/>
      <c r="N420"/>
      <c r="O420"/>
      <c r="P420"/>
      <c r="Q420"/>
      <c r="R420"/>
      <c r="S420"/>
      <c r="T420"/>
      <c r="U420"/>
      <c r="V420" s="8"/>
      <c r="W420" s="8"/>
      <c r="X420" s="66"/>
      <c r="Y420" s="66"/>
      <c r="Z420" s="8"/>
      <c r="AA420" s="8"/>
      <c r="AB420" s="8"/>
      <c r="AC420" s="66"/>
      <c r="AD420" s="8"/>
      <c r="AE420" s="8"/>
      <c r="AF420" s="8"/>
      <c r="AG420" s="8"/>
      <c r="AH420" s="8"/>
      <c r="AI420" s="8"/>
      <c r="AJ420" s="8"/>
      <c r="AK420" s="8"/>
      <c r="AL420" s="8"/>
      <c r="AM420" s="8"/>
      <c r="AN420" s="8"/>
      <c r="AO420" s="8"/>
      <c r="AP420" s="8"/>
      <c r="AQ420" s="8"/>
      <c r="AR420" s="8"/>
      <c r="AS420" s="8"/>
      <c r="AT420" s="8"/>
      <c r="AU420" s="8"/>
      <c r="AV420" s="8"/>
      <c r="AW420" s="8"/>
      <c r="AX420" s="8"/>
      <c r="AY420" s="8"/>
      <c r="AZ420" s="8"/>
      <c r="BA420" s="8"/>
      <c r="BB420" s="8"/>
      <c r="BC420" s="8"/>
      <c r="BD420" s="8"/>
      <c r="BE420" s="8"/>
      <c r="BF420" s="8"/>
      <c r="BG420" s="8"/>
      <c r="BH420" s="8"/>
      <c r="BI420" s="8"/>
      <c r="BJ420" s="8"/>
      <c r="BK420" s="8"/>
      <c r="BL420" s="8"/>
      <c r="BM420" s="8"/>
      <c r="BN420" s="8"/>
    </row>
    <row r="421" spans="1:66" s="1" customFormat="1" ht="37.9" customHeight="1" x14ac:dyDescent="0.2">
      <c r="A421"/>
      <c r="B421"/>
      <c r="C421"/>
      <c r="D421"/>
      <c r="E421"/>
      <c r="F421"/>
      <c r="G421"/>
      <c r="H421"/>
      <c r="I421"/>
      <c r="J421"/>
      <c r="K421"/>
      <c r="L421"/>
      <c r="M421"/>
      <c r="N421"/>
      <c r="O421"/>
      <c r="P421"/>
      <c r="Q421"/>
      <c r="R421"/>
      <c r="S421"/>
      <c r="T421"/>
      <c r="U421"/>
      <c r="V421" s="9"/>
      <c r="W421" s="9"/>
      <c r="X421" s="69"/>
      <c r="Y421" s="69"/>
      <c r="Z421" s="9"/>
      <c r="AA421" s="9"/>
      <c r="AB421" s="9"/>
      <c r="AC421" s="69"/>
      <c r="AD421" s="9"/>
      <c r="AE421" s="9"/>
      <c r="AF421" s="9"/>
      <c r="AG421" s="9"/>
      <c r="AH421" s="9"/>
      <c r="AI421" s="9"/>
      <c r="AJ421" s="9"/>
      <c r="AK421" s="9"/>
      <c r="AL421" s="9"/>
      <c r="AM421" s="9"/>
      <c r="AN421" s="9"/>
      <c r="AO421" s="9"/>
      <c r="AP421" s="9"/>
      <c r="AQ421" s="9"/>
      <c r="AR421" s="9"/>
      <c r="AS421" s="9"/>
      <c r="AT421" s="9"/>
      <c r="AU421" s="9"/>
      <c r="AV421" s="9"/>
      <c r="AW421" s="9"/>
      <c r="AX421" s="9"/>
      <c r="AY421" s="9"/>
      <c r="AZ421" s="9"/>
      <c r="BA421" s="9"/>
      <c r="BB421" s="9"/>
      <c r="BC421" s="9"/>
      <c r="BD421" s="9"/>
      <c r="BE421" s="9"/>
      <c r="BF421" s="9"/>
      <c r="BG421" s="9"/>
      <c r="BH421" s="9"/>
      <c r="BI421" s="9"/>
      <c r="BJ421" s="9"/>
      <c r="BK421" s="9"/>
      <c r="BL421" s="9"/>
      <c r="BM421" s="9"/>
      <c r="BN421" s="9"/>
    </row>
    <row r="422" spans="1:66" s="1" customFormat="1" ht="12" x14ac:dyDescent="0.2">
      <c r="A422"/>
      <c r="B422"/>
      <c r="C422"/>
      <c r="D422"/>
      <c r="E422"/>
      <c r="F422"/>
      <c r="G422"/>
      <c r="H422"/>
      <c r="I422"/>
      <c r="J422"/>
      <c r="K422"/>
      <c r="L422"/>
      <c r="M422"/>
      <c r="N422"/>
      <c r="O422"/>
      <c r="P422"/>
      <c r="Q422"/>
      <c r="R422"/>
      <c r="S422"/>
      <c r="T422"/>
      <c r="U422"/>
      <c r="V422" s="59"/>
      <c r="X422" s="59"/>
      <c r="Y422" s="59"/>
      <c r="AC422" s="10"/>
      <c r="AI422" s="60"/>
      <c r="AJ422" s="60"/>
      <c r="AK422" s="60"/>
      <c r="AL422" s="60"/>
      <c r="AM422" s="60"/>
      <c r="AN422" s="10"/>
      <c r="AO422" s="60"/>
      <c r="AP422" s="6"/>
      <c r="AQ422" s="6"/>
      <c r="AR422" s="6"/>
      <c r="AS422" s="6"/>
      <c r="AT422" s="6"/>
      <c r="AU422" s="6"/>
      <c r="AV422" s="6"/>
      <c r="AW422" s="6"/>
      <c r="AX422" s="6"/>
      <c r="AY422" s="6"/>
      <c r="AZ422" s="6"/>
      <c r="BA422" s="6"/>
      <c r="BB422" s="6"/>
      <c r="BC422" s="6"/>
      <c r="BD422" s="6"/>
      <c r="BE422" s="6"/>
      <c r="BF422" s="6"/>
      <c r="BG422" s="6"/>
      <c r="BH422" s="6"/>
      <c r="BI422" s="6"/>
      <c r="BJ422" s="6"/>
      <c r="BK422" s="6"/>
      <c r="BL422" s="6"/>
      <c r="BM422" s="6"/>
      <c r="BN422" s="6"/>
    </row>
    <row r="423" spans="1:66" s="7" customFormat="1" ht="12" x14ac:dyDescent="0.2">
      <c r="A423"/>
      <c r="B423"/>
      <c r="C423"/>
      <c r="D423"/>
      <c r="E423"/>
      <c r="F423"/>
      <c r="G423"/>
      <c r="H423"/>
      <c r="I423"/>
      <c r="J423"/>
      <c r="K423"/>
      <c r="L423"/>
      <c r="M423"/>
      <c r="N423"/>
      <c r="O423"/>
      <c r="P423"/>
      <c r="Q423"/>
      <c r="R423"/>
      <c r="S423"/>
      <c r="T423"/>
      <c r="U423"/>
      <c r="V423" s="1"/>
      <c r="W423" s="1"/>
      <c r="X423" s="10"/>
      <c r="Y423" s="10"/>
      <c r="Z423" s="1"/>
      <c r="AA423" s="1"/>
      <c r="AB423" s="1"/>
      <c r="AC423" s="1"/>
      <c r="AD423" s="1"/>
      <c r="AE423" s="1"/>
      <c r="AF423" s="1"/>
      <c r="AG423" s="1"/>
      <c r="AH423" s="1"/>
      <c r="AI423" s="1"/>
      <c r="AJ423" s="1"/>
      <c r="AK423" s="1"/>
      <c r="AL423" s="1"/>
      <c r="AM423" s="1"/>
      <c r="AN423" s="1"/>
      <c r="AO423" s="1"/>
      <c r="AP423" s="10"/>
      <c r="AQ423" s="59"/>
      <c r="AR423" s="1"/>
      <c r="AS423" s="1"/>
      <c r="AT423" s="1"/>
      <c r="AU423" s="1"/>
      <c r="AV423" s="1"/>
      <c r="AW423" s="1"/>
      <c r="AX423" s="1"/>
      <c r="AY423" s="1"/>
      <c r="AZ423" s="1"/>
      <c r="BA423" s="1"/>
      <c r="BB423" s="1"/>
      <c r="BC423" s="1"/>
      <c r="BD423" s="1"/>
      <c r="BE423" s="1"/>
      <c r="BF423" s="1"/>
      <c r="BG423" s="1"/>
      <c r="BH423" s="1"/>
      <c r="BI423" s="1"/>
      <c r="BJ423" s="1"/>
      <c r="BK423" s="1"/>
      <c r="BL423" s="1"/>
      <c r="BM423" s="1"/>
      <c r="BN423" s="1"/>
    </row>
    <row r="424" spans="1:66" s="8" customFormat="1" x14ac:dyDescent="0.2">
      <c r="A424"/>
      <c r="B424"/>
      <c r="C424"/>
      <c r="D424"/>
      <c r="E424"/>
      <c r="F424"/>
      <c r="G424"/>
      <c r="H424"/>
      <c r="I424"/>
      <c r="J424"/>
      <c r="K424"/>
      <c r="L424"/>
      <c r="M424"/>
      <c r="N424"/>
      <c r="O424"/>
      <c r="P424"/>
      <c r="Q424"/>
      <c r="R424"/>
      <c r="S424"/>
      <c r="T424"/>
      <c r="U424"/>
      <c r="V424" s="1"/>
      <c r="W424" s="1"/>
      <c r="X424" s="10"/>
      <c r="Y424" s="10"/>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row>
    <row r="425" spans="1:66" s="9" customFormat="1" x14ac:dyDescent="0.2">
      <c r="A425"/>
      <c r="B425"/>
      <c r="C425"/>
      <c r="D425"/>
      <c r="E425"/>
      <c r="F425"/>
      <c r="G425"/>
      <c r="H425"/>
      <c r="I425"/>
      <c r="J425"/>
      <c r="K425"/>
      <c r="L425"/>
      <c r="M425"/>
      <c r="N425"/>
      <c r="O425"/>
      <c r="P425"/>
      <c r="Q425"/>
      <c r="R425"/>
      <c r="S425"/>
      <c r="T425"/>
      <c r="U425"/>
      <c r="V425" s="8"/>
      <c r="W425" s="8"/>
      <c r="X425" s="66"/>
      <c r="Y425" s="66"/>
      <c r="Z425" s="8"/>
      <c r="AA425" s="8"/>
      <c r="AB425" s="8"/>
      <c r="AC425" s="66"/>
      <c r="AD425" s="8"/>
      <c r="AE425" s="8"/>
      <c r="AF425" s="8"/>
      <c r="AG425" s="8"/>
      <c r="AH425" s="8"/>
      <c r="AI425" s="8"/>
      <c r="AJ425" s="8"/>
      <c r="AK425" s="8"/>
      <c r="AL425" s="8"/>
      <c r="AM425" s="8"/>
      <c r="AN425" s="8"/>
      <c r="AO425" s="8"/>
      <c r="AP425" s="8"/>
      <c r="AQ425" s="8"/>
      <c r="AR425" s="8"/>
      <c r="AS425" s="8"/>
      <c r="AT425" s="8"/>
      <c r="AU425" s="8"/>
      <c r="AV425" s="8"/>
      <c r="AW425" s="8"/>
      <c r="AX425" s="8"/>
      <c r="AY425" s="8"/>
      <c r="AZ425" s="8"/>
      <c r="BA425" s="8"/>
      <c r="BB425" s="8"/>
      <c r="BC425" s="8"/>
      <c r="BD425" s="8"/>
      <c r="BE425" s="8"/>
      <c r="BF425" s="8"/>
      <c r="BG425" s="8"/>
      <c r="BH425" s="8"/>
      <c r="BI425" s="8"/>
      <c r="BJ425" s="8"/>
      <c r="BK425" s="8"/>
      <c r="BL425" s="8"/>
      <c r="BM425" s="8"/>
      <c r="BN425" s="8"/>
    </row>
    <row r="426" spans="1:66" s="1" customFormat="1" ht="49.15" customHeight="1" x14ac:dyDescent="0.2">
      <c r="A426"/>
      <c r="B426"/>
      <c r="C426"/>
      <c r="D426"/>
      <c r="E426"/>
      <c r="F426"/>
      <c r="G426"/>
      <c r="H426"/>
      <c r="I426"/>
      <c r="J426"/>
      <c r="K426"/>
      <c r="L426"/>
      <c r="M426"/>
      <c r="N426"/>
      <c r="O426"/>
      <c r="P426"/>
      <c r="Q426"/>
      <c r="R426"/>
      <c r="S426"/>
      <c r="T426"/>
      <c r="U426"/>
      <c r="V426" s="9"/>
      <c r="W426" s="9"/>
      <c r="X426" s="69"/>
      <c r="Y426" s="69"/>
      <c r="Z426" s="9"/>
      <c r="AA426" s="9"/>
      <c r="AB426" s="9"/>
      <c r="AC426" s="69"/>
      <c r="AD426" s="9"/>
      <c r="AE426" s="9"/>
      <c r="AF426" s="9"/>
      <c r="AG426" s="9"/>
      <c r="AH426" s="9"/>
      <c r="AI426" s="9"/>
      <c r="AJ426" s="9"/>
      <c r="AK426" s="9"/>
      <c r="AL426" s="9"/>
      <c r="AM426" s="9"/>
      <c r="AN426" s="9"/>
      <c r="AO426" s="9"/>
      <c r="AP426" s="8"/>
      <c r="AQ426" s="8"/>
      <c r="AR426" s="8"/>
      <c r="AS426" s="8"/>
      <c r="AT426" s="8"/>
      <c r="AU426" s="8"/>
      <c r="AV426" s="8"/>
      <c r="AW426" s="8"/>
      <c r="AX426" s="8"/>
      <c r="AY426" s="8"/>
      <c r="AZ426" s="8"/>
      <c r="BA426" s="8"/>
      <c r="BB426" s="8"/>
      <c r="BC426" s="8"/>
      <c r="BD426" s="8"/>
      <c r="BE426" s="8"/>
      <c r="BF426" s="8"/>
      <c r="BG426" s="8"/>
      <c r="BH426" s="8"/>
      <c r="BI426" s="8"/>
      <c r="BJ426" s="8"/>
      <c r="BK426" s="8"/>
      <c r="BL426" s="8"/>
      <c r="BM426" s="8"/>
      <c r="BN426" s="8"/>
    </row>
    <row r="427" spans="1:66" s="1" customFormat="1" ht="12" x14ac:dyDescent="0.2">
      <c r="A427"/>
      <c r="B427"/>
      <c r="C427"/>
      <c r="D427"/>
      <c r="E427"/>
      <c r="F427"/>
      <c r="G427"/>
      <c r="H427"/>
      <c r="I427"/>
      <c r="J427"/>
      <c r="K427"/>
      <c r="L427"/>
      <c r="M427"/>
      <c r="N427"/>
      <c r="O427"/>
      <c r="P427"/>
      <c r="Q427"/>
      <c r="R427"/>
      <c r="S427"/>
      <c r="T427"/>
      <c r="U427"/>
      <c r="V427" s="59"/>
      <c r="X427" s="59"/>
      <c r="Y427" s="59"/>
      <c r="AC427" s="10"/>
      <c r="AI427" s="60"/>
      <c r="AJ427" s="60"/>
      <c r="AK427" s="60"/>
      <c r="AL427" s="60"/>
      <c r="AM427" s="60"/>
      <c r="AN427" s="10"/>
      <c r="AO427" s="60"/>
      <c r="AP427" s="8"/>
      <c r="AQ427" s="8"/>
      <c r="AR427" s="8"/>
      <c r="AS427" s="8"/>
      <c r="AT427" s="8"/>
      <c r="AU427" s="8"/>
      <c r="AV427" s="8"/>
      <c r="AW427" s="8"/>
      <c r="AX427" s="8"/>
      <c r="AY427" s="8"/>
      <c r="AZ427" s="8"/>
      <c r="BA427" s="8"/>
      <c r="BB427" s="8"/>
      <c r="BC427" s="8"/>
      <c r="BD427" s="8"/>
      <c r="BE427" s="8"/>
      <c r="BF427" s="8"/>
      <c r="BG427" s="8"/>
      <c r="BH427" s="8"/>
      <c r="BI427" s="8"/>
      <c r="BJ427" s="8"/>
      <c r="BK427" s="8"/>
      <c r="BL427" s="8"/>
      <c r="BM427" s="8"/>
      <c r="BN427" s="8"/>
    </row>
    <row r="428" spans="1:66" s="7" customFormat="1" x14ac:dyDescent="0.2">
      <c r="A428"/>
      <c r="B428"/>
      <c r="C428"/>
      <c r="D428"/>
      <c r="E428"/>
      <c r="F428"/>
      <c r="G428"/>
      <c r="H428"/>
      <c r="I428"/>
      <c r="J428"/>
      <c r="K428"/>
      <c r="L428"/>
      <c r="M428"/>
      <c r="N428"/>
      <c r="O428"/>
      <c r="P428"/>
      <c r="Q428"/>
      <c r="R428"/>
      <c r="S428"/>
      <c r="T428"/>
      <c r="U428"/>
      <c r="V428" s="1"/>
      <c r="W428" s="1"/>
      <c r="X428" s="10"/>
      <c r="Y428" s="10"/>
      <c r="Z428" s="1"/>
      <c r="AA428" s="1"/>
      <c r="AB428" s="1"/>
      <c r="AC428" s="1"/>
      <c r="AD428" s="1"/>
      <c r="AE428" s="1"/>
      <c r="AF428" s="1"/>
      <c r="AG428" s="1"/>
      <c r="AH428" s="1"/>
      <c r="AI428" s="1"/>
      <c r="AJ428" s="1"/>
      <c r="AK428" s="1"/>
      <c r="AL428" s="1"/>
      <c r="AM428" s="1"/>
      <c r="AN428" s="1"/>
      <c r="AO428" s="1"/>
      <c r="AP428" s="8"/>
      <c r="AQ428" s="8"/>
      <c r="AR428" s="8"/>
      <c r="AS428" s="8"/>
      <c r="AT428" s="8"/>
      <c r="AU428" s="8"/>
      <c r="AV428" s="8"/>
      <c r="AW428" s="8"/>
      <c r="AX428" s="8"/>
      <c r="AY428" s="8"/>
      <c r="AZ428" s="8"/>
      <c r="BA428" s="8"/>
      <c r="BB428" s="8"/>
      <c r="BC428" s="8"/>
      <c r="BD428" s="8"/>
      <c r="BE428" s="8"/>
      <c r="BF428" s="8"/>
      <c r="BG428" s="8"/>
      <c r="BH428" s="8"/>
      <c r="BI428" s="8"/>
      <c r="BJ428" s="8"/>
      <c r="BK428" s="8"/>
      <c r="BL428" s="8"/>
      <c r="BM428" s="8"/>
      <c r="BN428" s="8"/>
    </row>
    <row r="429" spans="1:66" s="8" customFormat="1" x14ac:dyDescent="0.2">
      <c r="A429"/>
      <c r="B429"/>
      <c r="C429"/>
      <c r="D429"/>
      <c r="E429"/>
      <c r="F429"/>
      <c r="G429"/>
      <c r="H429"/>
      <c r="I429"/>
      <c r="J429"/>
      <c r="K429"/>
      <c r="L429"/>
      <c r="M429"/>
      <c r="N429"/>
      <c r="O429"/>
      <c r="P429"/>
      <c r="Q429"/>
      <c r="R429"/>
      <c r="S429"/>
      <c r="T429"/>
      <c r="U429"/>
      <c r="X429" s="66"/>
      <c r="Y429" s="66"/>
      <c r="AC429" s="66"/>
      <c r="AP429" s="9"/>
      <c r="AQ429" s="9"/>
      <c r="AR429" s="9"/>
      <c r="AS429" s="9"/>
      <c r="AT429" s="9"/>
      <c r="AU429" s="9"/>
      <c r="AV429" s="9"/>
      <c r="AW429" s="9"/>
      <c r="AX429" s="9"/>
      <c r="AY429" s="9"/>
      <c r="AZ429" s="9"/>
      <c r="BA429" s="9"/>
      <c r="BB429" s="9"/>
      <c r="BC429" s="9"/>
      <c r="BD429" s="9"/>
      <c r="BE429" s="9"/>
      <c r="BF429" s="9"/>
      <c r="BG429" s="9"/>
      <c r="BH429" s="9"/>
      <c r="BI429" s="9"/>
      <c r="BJ429" s="9"/>
      <c r="BK429" s="9"/>
      <c r="BL429" s="9"/>
      <c r="BM429" s="9"/>
      <c r="BN429" s="9"/>
    </row>
    <row r="430" spans="1:66" s="9" customFormat="1" ht="12" x14ac:dyDescent="0.2">
      <c r="A430"/>
      <c r="B430"/>
      <c r="C430"/>
      <c r="D430"/>
      <c r="E430"/>
      <c r="F430"/>
      <c r="G430"/>
      <c r="H430"/>
      <c r="I430"/>
      <c r="J430"/>
      <c r="K430"/>
      <c r="L430"/>
      <c r="M430"/>
      <c r="N430"/>
      <c r="O430"/>
      <c r="P430"/>
      <c r="Q430"/>
      <c r="R430"/>
      <c r="S430"/>
      <c r="T430"/>
      <c r="U430"/>
      <c r="X430" s="69"/>
      <c r="Y430" s="69"/>
      <c r="AC430" s="69"/>
      <c r="AP430" s="10"/>
      <c r="AQ430" s="59"/>
      <c r="AR430" s="1"/>
      <c r="AS430" s="1"/>
      <c r="AT430" s="1"/>
      <c r="AU430" s="1"/>
      <c r="AV430" s="1"/>
      <c r="AW430" s="1"/>
      <c r="AX430" s="1"/>
      <c r="AY430" s="1"/>
      <c r="AZ430" s="1"/>
      <c r="BA430" s="1"/>
      <c r="BB430" s="1"/>
      <c r="BC430" s="1"/>
      <c r="BD430" s="1"/>
      <c r="BE430" s="1"/>
      <c r="BF430" s="1"/>
      <c r="BG430" s="1"/>
      <c r="BH430" s="1"/>
      <c r="BI430" s="1"/>
      <c r="BJ430" s="1"/>
      <c r="BK430" s="1"/>
      <c r="BL430" s="1"/>
      <c r="BM430" s="1"/>
      <c r="BN430" s="1"/>
    </row>
    <row r="431" spans="1:66" s="1" customFormat="1" ht="14.45" customHeight="1" x14ac:dyDescent="0.2">
      <c r="A431"/>
      <c r="B431"/>
      <c r="C431"/>
      <c r="D431"/>
      <c r="E431"/>
      <c r="F431"/>
      <c r="G431"/>
      <c r="H431"/>
      <c r="I431"/>
      <c r="J431"/>
      <c r="K431"/>
      <c r="L431"/>
      <c r="M431"/>
      <c r="N431"/>
      <c r="O431"/>
      <c r="P431"/>
      <c r="Q431"/>
      <c r="R431"/>
      <c r="S431"/>
      <c r="T431"/>
      <c r="U431"/>
      <c r="V431" s="59"/>
      <c r="X431" s="59"/>
      <c r="Y431" s="59"/>
      <c r="AC431" s="10"/>
      <c r="AI431" s="60"/>
      <c r="AJ431" s="60"/>
      <c r="AK431" s="60"/>
      <c r="AL431" s="60"/>
      <c r="AM431" s="60"/>
      <c r="AN431" s="10"/>
      <c r="AO431" s="60"/>
    </row>
    <row r="432" spans="1:66" s="8" customFormat="1" x14ac:dyDescent="0.2">
      <c r="A432"/>
      <c r="B432"/>
      <c r="C432"/>
      <c r="D432"/>
      <c r="E432"/>
      <c r="F432"/>
      <c r="G432"/>
      <c r="H432"/>
      <c r="I432"/>
      <c r="J432"/>
      <c r="K432"/>
      <c r="L432"/>
      <c r="M432"/>
      <c r="N432"/>
      <c r="O432"/>
      <c r="P432"/>
      <c r="Q432"/>
      <c r="R432"/>
      <c r="S432"/>
      <c r="T432"/>
      <c r="U432"/>
      <c r="V432" s="1"/>
      <c r="W432" s="1"/>
      <c r="X432" s="10"/>
      <c r="Y432" s="10"/>
      <c r="Z432" s="1"/>
      <c r="AA432" s="1"/>
      <c r="AB432" s="1"/>
      <c r="AC432" s="1"/>
      <c r="AD432" s="1"/>
      <c r="AE432" s="1"/>
      <c r="AF432" s="1"/>
      <c r="AG432" s="1"/>
      <c r="AH432" s="1"/>
      <c r="AI432" s="1"/>
      <c r="AJ432" s="1"/>
      <c r="AK432" s="1"/>
      <c r="AL432" s="1"/>
      <c r="AM432" s="1"/>
      <c r="AN432" s="1"/>
      <c r="AO432" s="1"/>
    </row>
    <row r="433" spans="1:66" s="6" customFormat="1" ht="22.9" customHeight="1" x14ac:dyDescent="0.2">
      <c r="A433"/>
      <c r="B433"/>
      <c r="C433"/>
      <c r="D433"/>
      <c r="E433"/>
      <c r="F433"/>
      <c r="G433"/>
      <c r="H433"/>
      <c r="I433"/>
      <c r="J433"/>
      <c r="K433"/>
      <c r="L433"/>
      <c r="M433"/>
      <c r="N433"/>
      <c r="O433"/>
      <c r="P433"/>
      <c r="Q433"/>
      <c r="R433"/>
      <c r="S433"/>
      <c r="T433"/>
      <c r="U433"/>
      <c r="V433" s="1"/>
      <c r="W433" s="1"/>
      <c r="X433" s="10"/>
      <c r="Y433" s="10"/>
      <c r="Z433" s="1"/>
      <c r="AA433" s="1"/>
      <c r="AB433" s="1"/>
      <c r="AC433" s="1"/>
      <c r="AD433" s="1"/>
      <c r="AE433" s="1"/>
      <c r="AF433" s="1"/>
      <c r="AG433" s="1"/>
      <c r="AH433" s="1"/>
      <c r="AI433" s="1"/>
      <c r="AJ433" s="1"/>
      <c r="AK433" s="1"/>
      <c r="AL433" s="1"/>
      <c r="AM433" s="1"/>
      <c r="AN433" s="1"/>
      <c r="AO433" s="1"/>
      <c r="AP433" s="9"/>
      <c r="AQ433" s="9"/>
      <c r="AR433" s="9"/>
      <c r="AS433" s="9"/>
      <c r="AT433" s="9"/>
      <c r="AU433" s="9"/>
      <c r="AV433" s="9"/>
      <c r="AW433" s="9"/>
      <c r="AX433" s="9"/>
      <c r="AY433" s="9"/>
      <c r="AZ433" s="9"/>
      <c r="BA433" s="9"/>
      <c r="BB433" s="9"/>
      <c r="BC433" s="9"/>
      <c r="BD433" s="9"/>
      <c r="BE433" s="9"/>
      <c r="BF433" s="9"/>
      <c r="BG433" s="9"/>
      <c r="BH433" s="9"/>
      <c r="BI433" s="9"/>
      <c r="BJ433" s="9"/>
      <c r="BK433" s="9"/>
      <c r="BL433" s="9"/>
      <c r="BM433" s="9"/>
      <c r="BN433" s="9"/>
    </row>
    <row r="434" spans="1:66" s="1" customFormat="1" ht="37.9" customHeight="1" x14ac:dyDescent="0.2">
      <c r="A434"/>
      <c r="B434"/>
      <c r="C434"/>
      <c r="D434"/>
      <c r="E434"/>
      <c r="F434"/>
      <c r="G434"/>
      <c r="H434"/>
      <c r="I434"/>
      <c r="J434"/>
      <c r="K434"/>
      <c r="L434"/>
      <c r="M434"/>
      <c r="N434"/>
      <c r="O434"/>
      <c r="P434"/>
      <c r="Q434"/>
      <c r="R434"/>
      <c r="S434"/>
      <c r="T434"/>
      <c r="U434"/>
      <c r="V434" s="8"/>
      <c r="W434" s="8"/>
      <c r="X434" s="66"/>
      <c r="Y434" s="66"/>
      <c r="Z434" s="8"/>
      <c r="AA434" s="8"/>
      <c r="AB434" s="8"/>
      <c r="AC434" s="66"/>
      <c r="AD434" s="8"/>
      <c r="AE434" s="8"/>
      <c r="AF434" s="8"/>
      <c r="AG434" s="8"/>
      <c r="AH434" s="8"/>
      <c r="AI434" s="8"/>
      <c r="AJ434" s="8"/>
      <c r="AK434" s="8"/>
      <c r="AL434" s="8"/>
      <c r="AM434" s="8"/>
      <c r="AN434" s="8"/>
      <c r="AO434" s="8"/>
      <c r="AP434" s="10"/>
      <c r="AQ434" s="59"/>
    </row>
    <row r="435" spans="1:66" s="1" customFormat="1" x14ac:dyDescent="0.2">
      <c r="A435"/>
      <c r="B435"/>
      <c r="C435"/>
      <c r="D435"/>
      <c r="E435"/>
      <c r="F435"/>
      <c r="G435"/>
      <c r="H435"/>
      <c r="I435"/>
      <c r="J435"/>
      <c r="K435"/>
      <c r="L435"/>
      <c r="M435"/>
      <c r="N435"/>
      <c r="O435"/>
      <c r="P435"/>
      <c r="Q435"/>
      <c r="R435"/>
      <c r="S435"/>
      <c r="T435"/>
      <c r="U435"/>
      <c r="V435" s="9"/>
      <c r="W435" s="9"/>
      <c r="X435" s="69"/>
      <c r="Y435" s="69"/>
      <c r="Z435" s="9"/>
      <c r="AA435" s="9"/>
      <c r="AB435" s="9"/>
      <c r="AC435" s="69"/>
      <c r="AD435" s="9"/>
      <c r="AE435" s="9"/>
      <c r="AF435" s="9"/>
      <c r="AG435" s="9"/>
      <c r="AH435" s="9"/>
      <c r="AI435" s="9"/>
      <c r="AJ435" s="9"/>
      <c r="AK435" s="9"/>
      <c r="AL435" s="9"/>
      <c r="AM435" s="9"/>
      <c r="AN435" s="9"/>
      <c r="AO435" s="9"/>
    </row>
    <row r="436" spans="1:66" s="8" customFormat="1" x14ac:dyDescent="0.2">
      <c r="A436"/>
      <c r="B436"/>
      <c r="C436"/>
      <c r="D436"/>
      <c r="E436"/>
      <c r="F436"/>
      <c r="G436"/>
      <c r="H436"/>
      <c r="I436"/>
      <c r="J436"/>
      <c r="K436"/>
      <c r="L436"/>
      <c r="M436"/>
      <c r="N436"/>
      <c r="O436"/>
      <c r="P436"/>
      <c r="Q436"/>
      <c r="R436"/>
      <c r="S436"/>
      <c r="T436"/>
      <c r="U436"/>
      <c r="V436" s="46"/>
      <c r="W436" s="6"/>
      <c r="X436" s="50"/>
      <c r="Y436" s="50"/>
      <c r="Z436" s="6"/>
      <c r="AA436" s="6"/>
      <c r="AB436" s="6"/>
      <c r="AC436" s="46"/>
      <c r="AD436" s="6"/>
      <c r="AE436" s="6"/>
      <c r="AF436" s="6"/>
      <c r="AG436" s="6"/>
      <c r="AH436" s="6"/>
      <c r="AI436" s="6"/>
      <c r="AJ436" s="6"/>
      <c r="AK436" s="6"/>
      <c r="AL436" s="6"/>
      <c r="AM436" s="6"/>
      <c r="AN436" s="6"/>
      <c r="AO436" s="51"/>
    </row>
    <row r="437" spans="1:66" s="9" customFormat="1" ht="12" x14ac:dyDescent="0.2">
      <c r="A437"/>
      <c r="B437"/>
      <c r="C437"/>
      <c r="D437"/>
      <c r="E437"/>
      <c r="F437"/>
      <c r="G437"/>
      <c r="H437"/>
      <c r="I437"/>
      <c r="J437"/>
      <c r="K437"/>
      <c r="L437"/>
      <c r="M437"/>
      <c r="N437"/>
      <c r="O437"/>
      <c r="P437"/>
      <c r="Q437"/>
      <c r="R437"/>
      <c r="S437"/>
      <c r="T437"/>
      <c r="U437"/>
      <c r="V437" s="59"/>
      <c r="W437" s="1"/>
      <c r="X437" s="59"/>
      <c r="Y437" s="59"/>
      <c r="Z437" s="1"/>
      <c r="AA437" s="1"/>
      <c r="AB437" s="1"/>
      <c r="AC437" s="10"/>
      <c r="AD437" s="1"/>
      <c r="AE437" s="1"/>
      <c r="AF437" s="1"/>
      <c r="AG437" s="1"/>
      <c r="AH437" s="1"/>
      <c r="AI437" s="60"/>
      <c r="AJ437" s="60"/>
      <c r="AK437" s="60"/>
      <c r="AL437" s="60"/>
      <c r="AM437" s="60"/>
      <c r="AN437" s="10"/>
      <c r="AO437" s="60"/>
    </row>
    <row r="438" spans="1:66" s="1" customFormat="1" ht="24.2" customHeight="1" x14ac:dyDescent="0.2">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s="10"/>
      <c r="AQ438" s="59"/>
    </row>
    <row r="439" spans="1:66" s="8" customFormat="1" x14ac:dyDescent="0.2">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row>
    <row r="440" spans="1:66" s="1" customFormat="1" ht="14.45" customHeight="1" x14ac:dyDescent="0.2">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row>
    <row r="441" spans="1:66" s="8" customFormat="1" x14ac:dyDescent="0.2">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row>
    <row r="442" spans="1:66" s="1" customFormat="1" ht="37.9" customHeight="1" x14ac:dyDescent="0.2">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s="9"/>
      <c r="AQ442" s="9"/>
      <c r="AR442" s="9"/>
      <c r="AS442" s="9"/>
      <c r="AT442" s="9"/>
      <c r="AU442" s="9"/>
      <c r="AV442" s="9"/>
      <c r="AW442" s="9"/>
      <c r="AX442" s="9"/>
      <c r="AY442" s="9"/>
      <c r="AZ442" s="9"/>
      <c r="BA442" s="9"/>
      <c r="BB442" s="9"/>
      <c r="BC442" s="9"/>
      <c r="BD442" s="9"/>
      <c r="BE442" s="9"/>
      <c r="BF442" s="9"/>
      <c r="BG442" s="9"/>
      <c r="BH442" s="9"/>
      <c r="BI442" s="9"/>
      <c r="BJ442" s="9"/>
      <c r="BK442" s="9"/>
      <c r="BL442" s="9"/>
      <c r="BM442" s="9"/>
      <c r="BN442" s="9"/>
    </row>
    <row r="443" spans="1:66" s="1" customFormat="1" ht="12" x14ac:dyDescent="0.2">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s="10"/>
      <c r="AQ443" s="59"/>
    </row>
    <row r="444" spans="1:66" s="8" customFormat="1" x14ac:dyDescent="0.2">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row>
    <row r="445" spans="1:66" s="8" customFormat="1" x14ac:dyDescent="0.2">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row>
    <row r="446" spans="1:66" s="8" customFormat="1" x14ac:dyDescent="0.2">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row>
    <row r="447" spans="1:66" s="9" customFormat="1" x14ac:dyDescent="0.2">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row>
    <row r="448" spans="1:66" s="1" customFormat="1" ht="37.9" customHeight="1" x14ac:dyDescent="0.2">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s="10"/>
      <c r="AQ448" s="59"/>
    </row>
    <row r="449" spans="1:66" s="1" customFormat="1" ht="37.9" customHeight="1" x14ac:dyDescent="0.2">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row>
    <row r="450" spans="1:66" s="1" customFormat="1" ht="37.9" customHeight="1" x14ac:dyDescent="0.2">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s="8"/>
      <c r="AQ450" s="8"/>
      <c r="AR450" s="8"/>
      <c r="AS450" s="8"/>
      <c r="AT450" s="8"/>
      <c r="AU450" s="8"/>
      <c r="AV450" s="8"/>
      <c r="AW450" s="8"/>
      <c r="AX450" s="8"/>
      <c r="AY450" s="8"/>
      <c r="AZ450" s="8"/>
      <c r="BA450" s="8"/>
      <c r="BB450" s="8"/>
      <c r="BC450" s="8"/>
      <c r="BD450" s="8"/>
      <c r="BE450" s="8"/>
      <c r="BF450" s="8"/>
      <c r="BG450" s="8"/>
      <c r="BH450" s="8"/>
      <c r="BI450" s="8"/>
      <c r="BJ450" s="8"/>
      <c r="BK450" s="8"/>
      <c r="BL450" s="8"/>
      <c r="BM450" s="8"/>
      <c r="BN450" s="8"/>
    </row>
    <row r="451" spans="1:66" s="1" customFormat="1" ht="37.9" customHeight="1" x14ac:dyDescent="0.2">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s="9"/>
      <c r="AQ451" s="9"/>
      <c r="AR451" s="9"/>
      <c r="AS451" s="9"/>
      <c r="AT451" s="9"/>
      <c r="AU451" s="9"/>
      <c r="AV451" s="9"/>
      <c r="AW451" s="9"/>
      <c r="AX451" s="9"/>
      <c r="AY451" s="9"/>
      <c r="AZ451" s="9"/>
      <c r="BA451" s="9"/>
      <c r="BB451" s="9"/>
      <c r="BC451" s="9"/>
      <c r="BD451" s="9"/>
      <c r="BE451" s="9"/>
      <c r="BF451" s="9"/>
      <c r="BG451" s="9"/>
      <c r="BH451" s="9"/>
      <c r="BI451" s="9"/>
      <c r="BJ451" s="9"/>
      <c r="BK451" s="9"/>
      <c r="BL451" s="9"/>
      <c r="BM451" s="9"/>
      <c r="BN451" s="9"/>
    </row>
    <row r="452" spans="1:66" s="1" customFormat="1" ht="12" x14ac:dyDescent="0.2">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s="10"/>
      <c r="AQ452" s="59"/>
    </row>
    <row r="453" spans="1:66" s="8" customFormat="1" x14ac:dyDescent="0.2">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row>
    <row r="454" spans="1:66" s="9" customFormat="1" x14ac:dyDescent="0.2">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row>
    <row r="455" spans="1:66" s="1" customFormat="1" ht="24.2" customHeight="1" x14ac:dyDescent="0.2">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s="8"/>
      <c r="AQ455" s="8"/>
      <c r="AR455" s="8"/>
      <c r="AS455" s="8"/>
      <c r="AT455" s="8"/>
      <c r="AU455" s="8"/>
      <c r="AV455" s="8"/>
      <c r="AW455" s="8"/>
      <c r="AX455" s="8"/>
      <c r="AY455" s="8"/>
      <c r="AZ455" s="8"/>
      <c r="BA455" s="8"/>
      <c r="BB455" s="8"/>
      <c r="BC455" s="8"/>
      <c r="BD455" s="8"/>
      <c r="BE455" s="8"/>
      <c r="BF455" s="8"/>
      <c r="BG455" s="8"/>
      <c r="BH455" s="8"/>
      <c r="BI455" s="8"/>
      <c r="BJ455" s="8"/>
      <c r="BK455" s="8"/>
      <c r="BL455" s="8"/>
      <c r="BM455" s="8"/>
      <c r="BN455" s="8"/>
    </row>
    <row r="456" spans="1:66" s="1" customFormat="1" ht="24.2" customHeight="1" x14ac:dyDescent="0.2">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s="9"/>
      <c r="AQ456" s="9"/>
      <c r="AR456" s="9"/>
      <c r="AS456" s="9"/>
      <c r="AT456" s="9"/>
      <c r="AU456" s="9"/>
      <c r="AV456" s="9"/>
      <c r="AW456" s="9"/>
      <c r="AX456" s="9"/>
      <c r="AY456" s="9"/>
      <c r="AZ456" s="9"/>
      <c r="BA456" s="9"/>
      <c r="BB456" s="9"/>
      <c r="BC456" s="9"/>
      <c r="BD456" s="9"/>
      <c r="BE456" s="9"/>
      <c r="BF456" s="9"/>
      <c r="BG456" s="9"/>
      <c r="BH456" s="9"/>
      <c r="BI456" s="9"/>
      <c r="BJ456" s="9"/>
      <c r="BK456" s="9"/>
      <c r="BL456" s="9"/>
      <c r="BM456" s="9"/>
      <c r="BN456" s="9"/>
    </row>
    <row r="457" spans="1:66" s="1" customFormat="1" ht="24.2" customHeight="1" x14ac:dyDescent="0.2">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s="6"/>
      <c r="AQ457" s="6"/>
      <c r="AR457" s="6"/>
      <c r="AS457" s="6"/>
      <c r="AT457" s="6"/>
      <c r="AU457" s="6"/>
      <c r="AV457" s="6"/>
      <c r="AW457" s="6"/>
      <c r="AX457" s="6"/>
      <c r="AY457" s="6"/>
      <c r="AZ457" s="6"/>
      <c r="BA457" s="6"/>
      <c r="BB457" s="6"/>
      <c r="BC457" s="6"/>
      <c r="BD457" s="6"/>
      <c r="BE457" s="6"/>
      <c r="BF457" s="6"/>
      <c r="BG457" s="6"/>
      <c r="BH457" s="6"/>
      <c r="BI457" s="6"/>
      <c r="BJ457" s="6"/>
      <c r="BK457" s="6"/>
      <c r="BL457" s="6"/>
      <c r="BM457" s="6"/>
      <c r="BN457" s="6"/>
    </row>
    <row r="458" spans="1:66" s="1" customFormat="1" ht="12" x14ac:dyDescent="0.2">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s="10"/>
      <c r="AQ458" s="59"/>
    </row>
    <row r="459" spans="1:66" s="8" customFormat="1" x14ac:dyDescent="0.2">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s="1"/>
      <c r="AS459" s="1"/>
      <c r="AT459" s="10"/>
      <c r="AU459" s="10"/>
      <c r="AV459" s="1"/>
      <c r="AW459" s="1"/>
      <c r="AX459" s="1"/>
      <c r="AY459" s="1"/>
      <c r="AZ459" s="1"/>
      <c r="BA459" s="1"/>
      <c r="BB459" s="1"/>
      <c r="BC459" s="1"/>
      <c r="BD459" s="1"/>
      <c r="BE459" s="1"/>
      <c r="BF459" s="1"/>
      <c r="BG459" s="1"/>
      <c r="BH459" s="1"/>
      <c r="BI459" s="1"/>
      <c r="BJ459" s="1"/>
      <c r="BK459" s="1"/>
      <c r="BL459" s="1"/>
      <c r="BM459" s="1"/>
      <c r="BN459" s="1"/>
    </row>
    <row r="460" spans="1:66" s="8" customFormat="1" ht="12" x14ac:dyDescent="0.2">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s="59"/>
      <c r="AS460" s="1"/>
      <c r="AT460" s="59"/>
      <c r="AU460" s="59"/>
      <c r="AV460" s="1"/>
      <c r="AW460" s="1"/>
      <c r="AX460" s="1"/>
      <c r="AY460" s="10"/>
      <c r="AZ460" s="1"/>
      <c r="BA460" s="1"/>
      <c r="BB460" s="1"/>
      <c r="BC460" s="1"/>
      <c r="BD460" s="1"/>
      <c r="BE460" s="60"/>
      <c r="BF460" s="60"/>
      <c r="BG460" s="60"/>
      <c r="BH460" s="60"/>
      <c r="BI460" s="60"/>
      <c r="BJ460" s="10"/>
      <c r="BK460" s="60"/>
      <c r="BL460" s="10"/>
      <c r="BM460" s="59"/>
      <c r="BN460" s="1"/>
    </row>
    <row r="461" spans="1:66" s="8" customFormat="1" x14ac:dyDescent="0.2">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s="1"/>
      <c r="AS461" s="1"/>
      <c r="AT461" s="10"/>
      <c r="AU461" s="10"/>
      <c r="AV461" s="1"/>
      <c r="AW461" s="1"/>
      <c r="AX461" s="1"/>
      <c r="AY461" s="1"/>
      <c r="AZ461" s="1"/>
      <c r="BA461" s="1"/>
      <c r="BB461" s="1"/>
      <c r="BC461" s="1"/>
      <c r="BD461" s="1"/>
      <c r="BE461" s="1"/>
      <c r="BF461" s="1"/>
      <c r="BG461" s="1"/>
      <c r="BH461" s="1"/>
      <c r="BI461" s="1"/>
      <c r="BJ461" s="1"/>
      <c r="BK461" s="1"/>
      <c r="BL461" s="1"/>
      <c r="BM461" s="1"/>
      <c r="BN461" s="1"/>
    </row>
    <row r="462" spans="1:66" s="8" customFormat="1" x14ac:dyDescent="0.2">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s="46"/>
      <c r="AS462" s="6"/>
      <c r="AT462" s="50"/>
      <c r="AU462" s="50"/>
      <c r="AV462" s="6"/>
      <c r="AW462" s="6"/>
      <c r="AX462" s="6"/>
      <c r="AY462" s="46"/>
      <c r="AZ462" s="6"/>
      <c r="BA462" s="6"/>
      <c r="BB462" s="6"/>
      <c r="BC462" s="6"/>
      <c r="BD462" s="6"/>
      <c r="BE462" s="6"/>
      <c r="BF462" s="6"/>
      <c r="BG462" s="6"/>
      <c r="BH462" s="6"/>
      <c r="BI462" s="6"/>
      <c r="BJ462" s="6"/>
      <c r="BK462" s="51"/>
      <c r="BL462" s="6"/>
      <c r="BM462" s="6"/>
      <c r="BN462" s="6"/>
    </row>
    <row r="463" spans="1:66" s="9" customFormat="1" ht="12" x14ac:dyDescent="0.2">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s="59"/>
      <c r="AS463" s="1"/>
      <c r="AT463" s="59"/>
      <c r="AU463" s="59"/>
      <c r="AV463" s="1"/>
      <c r="AW463" s="1"/>
      <c r="AX463" s="1"/>
      <c r="AY463" s="10"/>
      <c r="AZ463" s="1"/>
      <c r="BA463" s="1"/>
      <c r="BB463" s="1"/>
      <c r="BC463" s="1"/>
      <c r="BD463" s="1"/>
      <c r="BE463" s="60"/>
      <c r="BF463" s="60"/>
      <c r="BG463" s="60"/>
      <c r="BH463" s="60"/>
      <c r="BI463" s="60"/>
      <c r="BJ463" s="10"/>
      <c r="BK463" s="60"/>
      <c r="BL463" s="10"/>
      <c r="BM463" s="59"/>
      <c r="BN463" s="1"/>
    </row>
    <row r="464" spans="1:66" s="1" customFormat="1" ht="24.2" customHeight="1" x14ac:dyDescent="0.2">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s="8"/>
      <c r="AS464" s="8"/>
      <c r="AT464" s="66"/>
      <c r="AU464" s="66"/>
      <c r="AV464" s="8"/>
      <c r="AW464" s="8"/>
      <c r="AX464" s="8"/>
      <c r="AY464" s="66"/>
      <c r="AZ464" s="8"/>
      <c r="BA464" s="8"/>
      <c r="BB464" s="8"/>
      <c r="BC464" s="8"/>
      <c r="BD464" s="8"/>
      <c r="BE464" s="8"/>
      <c r="BF464" s="8"/>
      <c r="BG464" s="8"/>
      <c r="BH464" s="8"/>
      <c r="BI464" s="8"/>
      <c r="BJ464" s="8"/>
      <c r="BK464" s="8"/>
      <c r="BL464" s="8"/>
      <c r="BM464" s="8"/>
      <c r="BN464" s="8"/>
    </row>
    <row r="465" spans="1:66" s="1" customFormat="1" x14ac:dyDescent="0.2">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s="9"/>
      <c r="AS465" s="9"/>
      <c r="AT465" s="69"/>
      <c r="AU465" s="69"/>
      <c r="AV465" s="9"/>
      <c r="AW465" s="9"/>
      <c r="AX465" s="9"/>
      <c r="AY465" s="69"/>
      <c r="AZ465" s="9"/>
      <c r="BA465" s="9"/>
      <c r="BB465" s="9"/>
      <c r="BC465" s="9"/>
      <c r="BD465" s="9"/>
      <c r="BE465" s="9"/>
      <c r="BF465" s="9"/>
      <c r="BG465" s="9"/>
      <c r="BH465" s="9"/>
      <c r="BI465" s="9"/>
      <c r="BJ465" s="9"/>
      <c r="BK465" s="9"/>
      <c r="BL465" s="9"/>
      <c r="BM465" s="9"/>
      <c r="BN465" s="9"/>
    </row>
    <row r="466" spans="1:66" s="1" customFormat="1" ht="14.45" customHeight="1" x14ac:dyDescent="0.2">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row>
    <row r="467" spans="1:66" s="1" customFormat="1" ht="24.2" customHeight="1" x14ac:dyDescent="0.2">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c r="AW467"/>
      <c r="AX467"/>
      <c r="AY467"/>
      <c r="AZ467"/>
      <c r="BA467"/>
      <c r="BB467"/>
      <c r="BC467"/>
      <c r="BD467"/>
      <c r="BE467"/>
      <c r="BF467"/>
      <c r="BG467"/>
      <c r="BH467"/>
      <c r="BI467"/>
      <c r="BJ467"/>
      <c r="BK467"/>
      <c r="BL467"/>
      <c r="BM467"/>
      <c r="BN467"/>
    </row>
    <row r="468" spans="1:66" s="1" customFormat="1" x14ac:dyDescent="0.2">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c r="AW468"/>
      <c r="AX468"/>
      <c r="AY468"/>
      <c r="AZ468"/>
      <c r="BA468"/>
      <c r="BB468"/>
      <c r="BC468"/>
      <c r="BD468"/>
      <c r="BE468"/>
      <c r="BF468"/>
      <c r="BG468"/>
      <c r="BH468"/>
      <c r="BI468"/>
      <c r="BJ468"/>
      <c r="BK468"/>
      <c r="BL468"/>
      <c r="BM468"/>
      <c r="BN468"/>
    </row>
    <row r="469" spans="1:66" s="1" customFormat="1" ht="14.45" customHeight="1" x14ac:dyDescent="0.2">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c r="AW469"/>
      <c r="AX469"/>
      <c r="AY469"/>
      <c r="AZ469"/>
      <c r="BA469"/>
      <c r="BB469"/>
      <c r="BC469"/>
      <c r="BD469"/>
      <c r="BE469"/>
      <c r="BF469"/>
      <c r="BG469"/>
      <c r="BH469"/>
      <c r="BI469"/>
      <c r="BJ469"/>
      <c r="BK469"/>
      <c r="BL469"/>
      <c r="BM469"/>
      <c r="BN469"/>
    </row>
    <row r="470" spans="1:66" s="1" customFormat="1" ht="24.2" customHeight="1" x14ac:dyDescent="0.2">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c r="AW470"/>
      <c r="AX470"/>
      <c r="AY470"/>
      <c r="AZ470"/>
      <c r="BA470"/>
      <c r="BB470"/>
      <c r="BC470"/>
      <c r="BD470"/>
      <c r="BE470"/>
      <c r="BF470"/>
      <c r="BG470"/>
      <c r="BH470"/>
      <c r="BI470"/>
      <c r="BJ470"/>
      <c r="BK470"/>
      <c r="BL470"/>
      <c r="BM470"/>
      <c r="BN470"/>
    </row>
    <row r="471" spans="1:66" s="1" customFormat="1" x14ac:dyDescent="0.2">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c r="AW471"/>
      <c r="AX471"/>
      <c r="AY471"/>
      <c r="AZ471"/>
      <c r="BA471"/>
      <c r="BB471"/>
      <c r="BC471"/>
      <c r="BD471"/>
      <c r="BE471"/>
      <c r="BF471"/>
      <c r="BG471"/>
      <c r="BH471"/>
      <c r="BI471"/>
      <c r="BJ471"/>
      <c r="BK471"/>
      <c r="BL471"/>
      <c r="BM471"/>
      <c r="BN471"/>
    </row>
    <row r="472" spans="1:66" s="1" customFormat="1" ht="24.2" customHeight="1" x14ac:dyDescent="0.2">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c r="AW472"/>
      <c r="AX472"/>
      <c r="AY472"/>
      <c r="AZ472"/>
      <c r="BA472"/>
      <c r="BB472"/>
      <c r="BC472"/>
      <c r="BD472"/>
      <c r="BE472"/>
      <c r="BF472"/>
      <c r="BG472"/>
      <c r="BH472"/>
      <c r="BI472"/>
      <c r="BJ472"/>
      <c r="BK472"/>
      <c r="BL472"/>
      <c r="BM472"/>
      <c r="BN472"/>
    </row>
    <row r="473" spans="1:66" s="1" customFormat="1" ht="24.2" customHeight="1" x14ac:dyDescent="0.2">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c r="AW473"/>
      <c r="AX473"/>
      <c r="AY473"/>
      <c r="AZ473"/>
      <c r="BA473"/>
      <c r="BB473"/>
      <c r="BC473"/>
      <c r="BD473"/>
      <c r="BE473"/>
      <c r="BF473"/>
      <c r="BG473"/>
      <c r="BH473"/>
      <c r="BI473"/>
      <c r="BJ473"/>
      <c r="BK473"/>
      <c r="BL473"/>
      <c r="BM473"/>
      <c r="BN473"/>
    </row>
    <row r="474" spans="1:66" s="1" customFormat="1" ht="24.2" customHeight="1" x14ac:dyDescent="0.2">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c r="AW474"/>
      <c r="AX474"/>
      <c r="AY474"/>
      <c r="AZ474"/>
      <c r="BA474"/>
      <c r="BB474"/>
      <c r="BC474"/>
      <c r="BD474"/>
      <c r="BE474"/>
      <c r="BF474"/>
      <c r="BG474"/>
      <c r="BH474"/>
      <c r="BI474"/>
      <c r="BJ474"/>
      <c r="BK474"/>
      <c r="BL474"/>
      <c r="BM474"/>
      <c r="BN474"/>
    </row>
    <row r="475" spans="1:66" s="1" customFormat="1" x14ac:dyDescent="0.2">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c r="AW475"/>
      <c r="AX475"/>
      <c r="AY475"/>
      <c r="AZ475"/>
      <c r="BA475"/>
      <c r="BB475"/>
      <c r="BC475"/>
      <c r="BD475"/>
      <c r="BE475"/>
      <c r="BF475"/>
      <c r="BG475"/>
      <c r="BH475"/>
      <c r="BI475"/>
      <c r="BJ475"/>
      <c r="BK475"/>
      <c r="BL475"/>
      <c r="BM475"/>
      <c r="BN475"/>
    </row>
    <row r="476" spans="1:66" s="1" customFormat="1" ht="14.45" customHeight="1" x14ac:dyDescent="0.2">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c r="AW476"/>
      <c r="AX476"/>
      <c r="AY476"/>
      <c r="AZ476"/>
      <c r="BA476"/>
      <c r="BB476"/>
      <c r="BC476"/>
      <c r="BD476"/>
      <c r="BE476"/>
      <c r="BF476"/>
      <c r="BG476"/>
      <c r="BH476"/>
      <c r="BI476"/>
      <c r="BJ476"/>
      <c r="BK476"/>
      <c r="BL476"/>
      <c r="BM476"/>
      <c r="BN476"/>
    </row>
    <row r="477" spans="1:66" s="1" customFormat="1" ht="24.2" customHeight="1" x14ac:dyDescent="0.2">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c r="AW477"/>
      <c r="AX477"/>
      <c r="AY477"/>
      <c r="AZ477"/>
      <c r="BA477"/>
      <c r="BB477"/>
      <c r="BC477"/>
      <c r="BD477"/>
      <c r="BE477"/>
      <c r="BF477"/>
      <c r="BG477"/>
      <c r="BH477"/>
      <c r="BI477"/>
      <c r="BJ477"/>
      <c r="BK477"/>
      <c r="BL477"/>
      <c r="BM477"/>
      <c r="BN477"/>
    </row>
    <row r="478" spans="1:66" s="1" customFormat="1" x14ac:dyDescent="0.2">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c r="AW478"/>
      <c r="AX478"/>
      <c r="AY478"/>
      <c r="AZ478"/>
      <c r="BA478"/>
      <c r="BB478"/>
      <c r="BC478"/>
      <c r="BD478"/>
      <c r="BE478"/>
      <c r="BF478"/>
      <c r="BG478"/>
      <c r="BH478"/>
      <c r="BI478"/>
      <c r="BJ478"/>
      <c r="BK478"/>
      <c r="BL478"/>
      <c r="BM478"/>
      <c r="BN478"/>
    </row>
    <row r="479" spans="1:66" s="8" customFormat="1" x14ac:dyDescent="0.2">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c r="AW479"/>
      <c r="AX479"/>
      <c r="AY479"/>
      <c r="AZ479"/>
      <c r="BA479"/>
      <c r="BB479"/>
      <c r="BC479"/>
      <c r="BD479"/>
      <c r="BE479"/>
      <c r="BF479"/>
      <c r="BG479"/>
      <c r="BH479"/>
      <c r="BI479"/>
      <c r="BJ479"/>
      <c r="BK479"/>
      <c r="BL479"/>
      <c r="BM479"/>
      <c r="BN479"/>
    </row>
    <row r="480" spans="1:66" s="9" customFormat="1" x14ac:dyDescent="0.2">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c r="AW480"/>
      <c r="AX480"/>
      <c r="AY480"/>
      <c r="AZ480"/>
      <c r="BA480"/>
      <c r="BB480"/>
      <c r="BC480"/>
      <c r="BD480"/>
      <c r="BE480"/>
      <c r="BF480"/>
      <c r="BG480"/>
      <c r="BH480"/>
      <c r="BI480"/>
      <c r="BJ480"/>
      <c r="BK480"/>
      <c r="BL480"/>
      <c r="BM480"/>
      <c r="BN480"/>
    </row>
    <row r="481" spans="1:66" s="1" customFormat="1" ht="14.45" customHeight="1" x14ac:dyDescent="0.2">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c r="AW481"/>
      <c r="AX481"/>
      <c r="AY481"/>
      <c r="AZ481"/>
      <c r="BA481"/>
      <c r="BB481"/>
      <c r="BC481"/>
      <c r="BD481"/>
      <c r="BE481"/>
      <c r="BF481"/>
      <c r="BG481"/>
      <c r="BH481"/>
      <c r="BI481"/>
      <c r="BJ481"/>
      <c r="BK481"/>
      <c r="BL481"/>
      <c r="BM481"/>
      <c r="BN481"/>
    </row>
    <row r="482" spans="1:66" s="8" customFormat="1" x14ac:dyDescent="0.2">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c r="AW482"/>
      <c r="AX482"/>
      <c r="AY482"/>
      <c r="AZ482"/>
      <c r="BA482"/>
      <c r="BB482"/>
      <c r="BC482"/>
      <c r="BD482"/>
      <c r="BE482"/>
      <c r="BF482"/>
      <c r="BG482"/>
      <c r="BH482"/>
      <c r="BI482"/>
      <c r="BJ482"/>
      <c r="BK482"/>
      <c r="BL482"/>
      <c r="BM482"/>
      <c r="BN482"/>
    </row>
    <row r="483" spans="1:66" s="9" customFormat="1" x14ac:dyDescent="0.2">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c r="AW483"/>
      <c r="AX483"/>
      <c r="AY483"/>
      <c r="AZ483"/>
      <c r="BA483"/>
      <c r="BB483"/>
      <c r="BC483"/>
      <c r="BD483"/>
      <c r="BE483"/>
      <c r="BF483"/>
      <c r="BG483"/>
      <c r="BH483"/>
      <c r="BI483"/>
      <c r="BJ483"/>
      <c r="BK483"/>
      <c r="BL483"/>
      <c r="BM483"/>
      <c r="BN483"/>
    </row>
    <row r="484" spans="1:66" s="1" customFormat="1" ht="14.45" customHeight="1" x14ac:dyDescent="0.2">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c r="AW484"/>
      <c r="AX484"/>
      <c r="AY484"/>
      <c r="AZ484"/>
      <c r="BA484"/>
      <c r="BB484"/>
      <c r="BC484"/>
      <c r="BD484"/>
      <c r="BE484"/>
      <c r="BF484"/>
      <c r="BG484"/>
      <c r="BH484"/>
      <c r="BI484"/>
      <c r="BJ484"/>
      <c r="BK484"/>
      <c r="BL484"/>
      <c r="BM484"/>
      <c r="BN484"/>
    </row>
    <row r="485" spans="1:66" s="8" customFormat="1" x14ac:dyDescent="0.2">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c r="AW485"/>
      <c r="AX485"/>
      <c r="AY485"/>
      <c r="AZ485"/>
      <c r="BA485"/>
      <c r="BB485"/>
      <c r="BC485"/>
      <c r="BD485"/>
      <c r="BE485"/>
      <c r="BF485"/>
      <c r="BG485"/>
      <c r="BH485"/>
      <c r="BI485"/>
      <c r="BJ485"/>
      <c r="BK485"/>
      <c r="BL485"/>
      <c r="BM485"/>
      <c r="BN485"/>
    </row>
    <row r="486" spans="1:66" s="9" customFormat="1" x14ac:dyDescent="0.2">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c r="BB486"/>
      <c r="BC486"/>
      <c r="BD486"/>
      <c r="BE486"/>
      <c r="BF486"/>
      <c r="BG486"/>
      <c r="BH486"/>
      <c r="BI486"/>
      <c r="BJ486"/>
      <c r="BK486"/>
      <c r="BL486"/>
      <c r="BM486"/>
      <c r="BN486"/>
    </row>
    <row r="487" spans="1:66" s="6" customFormat="1" ht="22.9" customHeight="1" x14ac:dyDescent="0.2">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c r="BB487"/>
      <c r="BC487"/>
      <c r="BD487"/>
      <c r="BE487"/>
      <c r="BF487"/>
      <c r="BG487"/>
      <c r="BH487"/>
      <c r="BI487"/>
      <c r="BJ487"/>
      <c r="BK487"/>
      <c r="BL487"/>
      <c r="BM487"/>
      <c r="BN487"/>
    </row>
    <row r="488" spans="1:66" s="1" customFormat="1" ht="62.65" customHeight="1" x14ac:dyDescent="0.2">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c r="AW488"/>
      <c r="AX488"/>
      <c r="AY488"/>
      <c r="AZ488"/>
      <c r="BA488"/>
      <c r="BB488"/>
      <c r="BC488"/>
      <c r="BD488"/>
      <c r="BE488"/>
      <c r="BF488"/>
      <c r="BG488"/>
      <c r="BH488"/>
      <c r="BI488"/>
      <c r="BJ488"/>
      <c r="BK488"/>
      <c r="BL488"/>
      <c r="BM488"/>
      <c r="BN488"/>
    </row>
    <row r="489" spans="1:66" s="1" customFormat="1" x14ac:dyDescent="0.2">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c r="AW489"/>
      <c r="AX489"/>
      <c r="AY489"/>
      <c r="AZ489"/>
      <c r="BA489"/>
      <c r="BB489"/>
      <c r="BC489"/>
      <c r="BD489"/>
      <c r="BE489"/>
      <c r="BF489"/>
      <c r="BG489"/>
      <c r="BH489"/>
      <c r="BI489"/>
      <c r="BJ489"/>
      <c r="BK489"/>
      <c r="BL489"/>
      <c r="BM489"/>
      <c r="BN489"/>
    </row>
    <row r="490" spans="1:66" s="7" customFormat="1" x14ac:dyDescent="0.2">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c r="AW490"/>
      <c r="AX490"/>
      <c r="AY490"/>
      <c r="AZ490"/>
      <c r="BA490"/>
      <c r="BB490"/>
      <c r="BC490"/>
      <c r="BD490"/>
      <c r="BE490"/>
      <c r="BF490"/>
      <c r="BG490"/>
      <c r="BH490"/>
      <c r="BI490"/>
      <c r="BJ490"/>
      <c r="BK490"/>
      <c r="BL490"/>
      <c r="BM490"/>
      <c r="BN490"/>
    </row>
    <row r="491" spans="1:66" s="8" customFormat="1" x14ac:dyDescent="0.2">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c r="AW491"/>
      <c r="AX491"/>
      <c r="AY491"/>
      <c r="AZ491"/>
      <c r="BA491"/>
      <c r="BB491"/>
      <c r="BC491"/>
      <c r="BD491"/>
      <c r="BE491"/>
      <c r="BF491"/>
      <c r="BG491"/>
      <c r="BH491"/>
      <c r="BI491"/>
      <c r="BJ491"/>
      <c r="BK491"/>
      <c r="BL491"/>
      <c r="BM491"/>
      <c r="BN491"/>
    </row>
    <row r="492" spans="1:66" s="9" customFormat="1" x14ac:dyDescent="0.2">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c r="AW492"/>
      <c r="AX492"/>
      <c r="AY492"/>
      <c r="AZ492"/>
      <c r="BA492"/>
      <c r="BB492"/>
      <c r="BC492"/>
      <c r="BD492"/>
      <c r="BE492"/>
      <c r="BF492"/>
      <c r="BG492"/>
      <c r="BH492"/>
      <c r="BI492"/>
      <c r="BJ492"/>
      <c r="BK492"/>
      <c r="BL492"/>
      <c r="BM492"/>
      <c r="BN492"/>
    </row>
    <row r="493" spans="1:66" s="1" customFormat="1" ht="24.2" customHeight="1" x14ac:dyDescent="0.2">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c r="AW493"/>
      <c r="AX493"/>
      <c r="AY493"/>
      <c r="AZ493"/>
      <c r="BA493"/>
      <c r="BB493"/>
      <c r="BC493"/>
      <c r="BD493"/>
      <c r="BE493"/>
      <c r="BF493"/>
      <c r="BG493"/>
      <c r="BH493"/>
      <c r="BI493"/>
      <c r="BJ493"/>
      <c r="BK493"/>
      <c r="BL493"/>
      <c r="BM493"/>
      <c r="BN493"/>
    </row>
    <row r="494" spans="1:66" s="1" customFormat="1" x14ac:dyDescent="0.2">
      <c r="A494"/>
      <c r="B494"/>
      <c r="C494"/>
      <c r="D494"/>
      <c r="E494"/>
      <c r="F494"/>
      <c r="G494"/>
      <c r="H494"/>
      <c r="I494"/>
      <c r="J494"/>
      <c r="K494"/>
      <c r="L494"/>
      <c r="M494"/>
      <c r="N494"/>
      <c r="O494"/>
      <c r="P494"/>
      <c r="Q494"/>
      <c r="R494"/>
      <c r="S494"/>
      <c r="T494"/>
      <c r="U494"/>
      <c r="V494"/>
      <c r="W494"/>
      <c r="X494"/>
      <c r="Y494"/>
      <c r="Z494"/>
      <c r="AA494"/>
      <c r="AB494"/>
      <c r="AC494"/>
      <c r="AD494"/>
      <c r="AE494"/>
      <c r="AF494"/>
      <c r="AG494"/>
      <c r="AH494"/>
      <c r="AI494"/>
      <c r="AJ494"/>
      <c r="AK494"/>
      <c r="AL494"/>
      <c r="AM494"/>
      <c r="AN494"/>
      <c r="AO494"/>
      <c r="AP494"/>
      <c r="AQ494"/>
      <c r="AR494"/>
      <c r="AS494"/>
      <c r="AT494"/>
      <c r="AU494"/>
      <c r="AV494"/>
      <c r="AW494"/>
      <c r="AX494"/>
      <c r="AY494"/>
      <c r="AZ494"/>
      <c r="BA494"/>
      <c r="BB494"/>
      <c r="BC494"/>
      <c r="BD494"/>
      <c r="BE494"/>
      <c r="BF494"/>
      <c r="BG494"/>
      <c r="BH494"/>
      <c r="BI494"/>
      <c r="BJ494"/>
      <c r="BK494"/>
      <c r="BL494"/>
      <c r="BM494"/>
      <c r="BN494"/>
    </row>
    <row r="495" spans="1:66" s="7" customFormat="1" x14ac:dyDescent="0.2">
      <c r="A495"/>
      <c r="B495"/>
      <c r="C495"/>
      <c r="D495"/>
      <c r="E495"/>
      <c r="F495"/>
      <c r="G495"/>
      <c r="H495"/>
      <c r="I495"/>
      <c r="J495"/>
      <c r="K495"/>
      <c r="L495"/>
      <c r="M495"/>
      <c r="N495"/>
      <c r="O495"/>
      <c r="P495"/>
      <c r="Q495"/>
      <c r="R495"/>
      <c r="S495"/>
      <c r="T495"/>
      <c r="U495"/>
      <c r="V495"/>
      <c r="W495"/>
      <c r="X495"/>
      <c r="Y495"/>
      <c r="Z495"/>
      <c r="AA495"/>
      <c r="AB495"/>
      <c r="AC495"/>
      <c r="AD495"/>
      <c r="AE495"/>
      <c r="AF495"/>
      <c r="AG495"/>
      <c r="AH495"/>
      <c r="AI495"/>
      <c r="AJ495"/>
      <c r="AK495"/>
      <c r="AL495"/>
      <c r="AM495"/>
      <c r="AN495"/>
      <c r="AO495"/>
      <c r="AP495"/>
      <c r="AQ495"/>
      <c r="AR495"/>
      <c r="AS495"/>
      <c r="AT495"/>
      <c r="AU495"/>
      <c r="AV495"/>
      <c r="AW495"/>
      <c r="AX495"/>
      <c r="AY495"/>
      <c r="AZ495"/>
      <c r="BA495"/>
      <c r="BB495"/>
      <c r="BC495"/>
      <c r="BD495"/>
      <c r="BE495"/>
      <c r="BF495"/>
      <c r="BG495"/>
      <c r="BH495"/>
      <c r="BI495"/>
      <c r="BJ495"/>
      <c r="BK495"/>
      <c r="BL495"/>
      <c r="BM495"/>
      <c r="BN495"/>
    </row>
    <row r="496" spans="1:66" s="8" customFormat="1" x14ac:dyDescent="0.2">
      <c r="A496"/>
      <c r="B496"/>
      <c r="C496"/>
      <c r="D496"/>
      <c r="E496"/>
      <c r="F496"/>
      <c r="G496"/>
      <c r="H496"/>
      <c r="I496"/>
      <c r="J496"/>
      <c r="K496"/>
      <c r="L496"/>
      <c r="M496"/>
      <c r="N496"/>
      <c r="O496"/>
      <c r="P496"/>
      <c r="Q496"/>
      <c r="R496"/>
      <c r="S496"/>
      <c r="T496"/>
      <c r="U496"/>
      <c r="V496"/>
      <c r="W496"/>
      <c r="X496"/>
      <c r="Y496"/>
      <c r="Z496"/>
      <c r="AA496"/>
      <c r="AB496"/>
      <c r="AC496"/>
      <c r="AD496"/>
      <c r="AE496"/>
      <c r="AF496"/>
      <c r="AG496"/>
      <c r="AH496"/>
      <c r="AI496"/>
      <c r="AJ496"/>
      <c r="AK496"/>
      <c r="AL496"/>
      <c r="AM496"/>
      <c r="AN496"/>
      <c r="AO496"/>
      <c r="AP496"/>
      <c r="AQ496"/>
      <c r="AR496"/>
      <c r="AS496"/>
      <c r="AT496"/>
      <c r="AU496"/>
      <c r="AV496"/>
      <c r="AW496"/>
      <c r="AX496"/>
      <c r="AY496"/>
      <c r="AZ496"/>
      <c r="BA496"/>
      <c r="BB496"/>
      <c r="BC496"/>
      <c r="BD496"/>
      <c r="BE496"/>
      <c r="BF496"/>
      <c r="BG496"/>
      <c r="BH496"/>
      <c r="BI496"/>
      <c r="BJ496"/>
      <c r="BK496"/>
      <c r="BL496"/>
      <c r="BM496"/>
      <c r="BN496"/>
    </row>
    <row r="497" spans="1:66" s="9" customFormat="1" x14ac:dyDescent="0.2">
      <c r="A497"/>
      <c r="B497"/>
      <c r="C497"/>
      <c r="D497"/>
      <c r="E497"/>
      <c r="F497"/>
      <c r="G497"/>
      <c r="H497"/>
      <c r="I497"/>
      <c r="J497"/>
      <c r="K497"/>
      <c r="L497"/>
      <c r="M497"/>
      <c r="N497"/>
      <c r="O497"/>
      <c r="P497"/>
      <c r="Q497"/>
      <c r="R497"/>
      <c r="S497"/>
      <c r="T497"/>
      <c r="U497"/>
      <c r="V497"/>
      <c r="W497"/>
      <c r="X497"/>
      <c r="Y497"/>
      <c r="Z497"/>
      <c r="AA497"/>
      <c r="AB497"/>
      <c r="AC497"/>
      <c r="AD497"/>
      <c r="AE497"/>
      <c r="AF497"/>
      <c r="AG497"/>
      <c r="AH497"/>
      <c r="AI497"/>
      <c r="AJ497"/>
      <c r="AK497"/>
      <c r="AL497"/>
      <c r="AM497"/>
      <c r="AN497"/>
      <c r="AO497"/>
      <c r="AP497"/>
      <c r="AQ497"/>
      <c r="AR497"/>
      <c r="AS497"/>
      <c r="AT497"/>
      <c r="AU497"/>
      <c r="AV497"/>
      <c r="AW497"/>
      <c r="AX497"/>
      <c r="AY497"/>
      <c r="AZ497"/>
      <c r="BA497"/>
      <c r="BB497"/>
      <c r="BC497"/>
      <c r="BD497"/>
      <c r="BE497"/>
      <c r="BF497"/>
      <c r="BG497"/>
      <c r="BH497"/>
      <c r="BI497"/>
      <c r="BJ497"/>
      <c r="BK497"/>
      <c r="BL497"/>
      <c r="BM497"/>
      <c r="BN497"/>
    </row>
    <row r="498" spans="1:66" s="6" customFormat="1" ht="22.9" customHeight="1" x14ac:dyDescent="0.2">
      <c r="A498"/>
      <c r="B498"/>
      <c r="C498"/>
      <c r="D498"/>
      <c r="E498"/>
      <c r="F498"/>
      <c r="G498"/>
      <c r="H498"/>
      <c r="I498"/>
      <c r="J498"/>
      <c r="K498"/>
      <c r="L498"/>
      <c r="M498"/>
      <c r="N498"/>
      <c r="O498"/>
      <c r="P498"/>
      <c r="Q498"/>
      <c r="R498"/>
      <c r="S498"/>
      <c r="T498"/>
      <c r="U498"/>
      <c r="V498"/>
      <c r="W498"/>
      <c r="X498"/>
      <c r="Y498"/>
      <c r="Z498"/>
      <c r="AA498"/>
      <c r="AB498"/>
      <c r="AC498"/>
      <c r="AD498"/>
      <c r="AE498"/>
      <c r="AF498"/>
      <c r="AG498"/>
      <c r="AH498"/>
      <c r="AI498"/>
      <c r="AJ498"/>
      <c r="AK498"/>
      <c r="AL498"/>
      <c r="AM498"/>
      <c r="AN498"/>
      <c r="AO498"/>
      <c r="AP498"/>
      <c r="AQ498"/>
      <c r="AR498"/>
      <c r="AS498"/>
      <c r="AT498"/>
      <c r="AU498"/>
      <c r="AV498"/>
      <c r="AW498"/>
      <c r="AX498"/>
      <c r="AY498"/>
      <c r="AZ498"/>
      <c r="BA498"/>
      <c r="BB498"/>
      <c r="BC498"/>
      <c r="BD498"/>
      <c r="BE498"/>
      <c r="BF498"/>
      <c r="BG498"/>
      <c r="BH498"/>
      <c r="BI498"/>
      <c r="BJ498"/>
      <c r="BK498"/>
      <c r="BL498"/>
      <c r="BM498"/>
      <c r="BN498"/>
    </row>
    <row r="499" spans="1:66" s="1" customFormat="1" ht="37.9" customHeight="1" x14ac:dyDescent="0.2">
      <c r="A499"/>
      <c r="B499"/>
      <c r="C499"/>
      <c r="D499"/>
      <c r="E499"/>
      <c r="F499"/>
      <c r="G499"/>
      <c r="H499"/>
      <c r="I499"/>
      <c r="J499"/>
      <c r="K499"/>
      <c r="L499"/>
      <c r="M499"/>
      <c r="N499"/>
      <c r="O499"/>
      <c r="P499"/>
      <c r="Q499"/>
      <c r="R499"/>
      <c r="S499"/>
      <c r="T499"/>
      <c r="U499"/>
      <c r="V499"/>
      <c r="W499"/>
      <c r="X499"/>
      <c r="Y499"/>
      <c r="Z499"/>
      <c r="AA499"/>
      <c r="AB499"/>
      <c r="AC499"/>
      <c r="AD499"/>
      <c r="AE499"/>
      <c r="AF499"/>
      <c r="AG499"/>
      <c r="AH499"/>
      <c r="AI499"/>
      <c r="AJ499"/>
      <c r="AK499"/>
      <c r="AL499"/>
      <c r="AM499"/>
      <c r="AN499"/>
      <c r="AO499"/>
      <c r="AP499"/>
      <c r="AQ499"/>
      <c r="AR499"/>
      <c r="AS499"/>
      <c r="AT499"/>
      <c r="AU499"/>
      <c r="AV499"/>
      <c r="AW499"/>
      <c r="AX499"/>
      <c r="AY499"/>
      <c r="AZ499"/>
      <c r="BA499"/>
      <c r="BB499"/>
      <c r="BC499"/>
      <c r="BD499"/>
      <c r="BE499"/>
      <c r="BF499"/>
      <c r="BG499"/>
      <c r="BH499"/>
      <c r="BI499"/>
      <c r="BJ499"/>
      <c r="BK499"/>
      <c r="BL499"/>
      <c r="BM499"/>
      <c r="BN499"/>
    </row>
    <row r="500" spans="1:66" s="1" customFormat="1" x14ac:dyDescent="0.2">
      <c r="A500"/>
      <c r="B500"/>
      <c r="C500"/>
      <c r="D500"/>
      <c r="E500"/>
      <c r="F500"/>
      <c r="G500"/>
      <c r="H500"/>
      <c r="I500"/>
      <c r="J500"/>
      <c r="K500"/>
      <c r="L500"/>
      <c r="M500"/>
      <c r="N500"/>
      <c r="O500"/>
      <c r="P500"/>
      <c r="Q500"/>
      <c r="R500"/>
      <c r="S500"/>
      <c r="T500"/>
      <c r="U500"/>
      <c r="V500"/>
      <c r="W500"/>
      <c r="X500"/>
      <c r="Y500"/>
      <c r="Z500"/>
      <c r="AA500"/>
      <c r="AB500"/>
      <c r="AC500"/>
      <c r="AD500"/>
      <c r="AE500"/>
      <c r="AF500"/>
      <c r="AG500"/>
      <c r="AH500"/>
      <c r="AI500"/>
      <c r="AJ500"/>
      <c r="AK500"/>
      <c r="AL500"/>
      <c r="AM500"/>
      <c r="AN500"/>
      <c r="AO500"/>
      <c r="AP500"/>
      <c r="AQ500"/>
      <c r="AR500"/>
      <c r="AS500"/>
      <c r="AT500"/>
      <c r="AU500"/>
      <c r="AV500"/>
      <c r="AW500"/>
      <c r="AX500"/>
      <c r="AY500"/>
      <c r="AZ500"/>
      <c r="BA500"/>
      <c r="BB500"/>
      <c r="BC500"/>
      <c r="BD500"/>
      <c r="BE500"/>
      <c r="BF500"/>
      <c r="BG500"/>
      <c r="BH500"/>
      <c r="BI500"/>
      <c r="BJ500"/>
      <c r="BK500"/>
      <c r="BL500"/>
      <c r="BM500"/>
      <c r="BN500"/>
    </row>
    <row r="501" spans="1:66" s="8" customFormat="1" x14ac:dyDescent="0.2">
      <c r="A501"/>
      <c r="B501"/>
      <c r="C501"/>
      <c r="D501"/>
      <c r="E501"/>
      <c r="F501"/>
      <c r="G501"/>
      <c r="H501"/>
      <c r="I501"/>
      <c r="J501"/>
      <c r="K501"/>
      <c r="L501"/>
      <c r="M501"/>
      <c r="N501"/>
      <c r="O501"/>
      <c r="P501"/>
      <c r="Q501"/>
      <c r="R501"/>
      <c r="S501"/>
      <c r="T501"/>
      <c r="U501"/>
      <c r="V501"/>
      <c r="W501"/>
      <c r="X501"/>
      <c r="Y501"/>
      <c r="Z501"/>
      <c r="AA501"/>
      <c r="AB501"/>
      <c r="AC501"/>
      <c r="AD501"/>
      <c r="AE501"/>
      <c r="AF501"/>
      <c r="AG501"/>
      <c r="AH501"/>
      <c r="AI501"/>
      <c r="AJ501"/>
      <c r="AK501"/>
      <c r="AL501"/>
      <c r="AM501"/>
      <c r="AN501"/>
      <c r="AO501"/>
      <c r="AP501"/>
      <c r="AQ501"/>
      <c r="AR501"/>
      <c r="AS501"/>
      <c r="AT501"/>
      <c r="AU501"/>
      <c r="AV501"/>
      <c r="AW501"/>
      <c r="AX501"/>
      <c r="AY501"/>
      <c r="AZ501"/>
      <c r="BA501"/>
      <c r="BB501"/>
      <c r="BC501"/>
      <c r="BD501"/>
      <c r="BE501"/>
      <c r="BF501"/>
      <c r="BG501"/>
      <c r="BH501"/>
      <c r="BI501"/>
      <c r="BJ501"/>
      <c r="BK501"/>
      <c r="BL501"/>
      <c r="BM501"/>
      <c r="BN501"/>
    </row>
    <row r="502" spans="1:66" s="8" customFormat="1" x14ac:dyDescent="0.2">
      <c r="A502"/>
      <c r="B502"/>
      <c r="C502"/>
      <c r="D502"/>
      <c r="E502"/>
      <c r="F502"/>
      <c r="G502"/>
      <c r="H502"/>
      <c r="I502"/>
      <c r="J502"/>
      <c r="K502"/>
      <c r="L502"/>
      <c r="M502"/>
      <c r="N502"/>
      <c r="O502"/>
      <c r="P502"/>
      <c r="Q502"/>
      <c r="R502"/>
      <c r="S502"/>
      <c r="T502"/>
      <c r="U502"/>
      <c r="V502"/>
      <c r="W502"/>
      <c r="X502"/>
      <c r="Y502"/>
      <c r="Z502"/>
      <c r="AA502"/>
      <c r="AB502"/>
      <c r="AC502"/>
      <c r="AD502"/>
      <c r="AE502"/>
      <c r="AF502"/>
      <c r="AG502"/>
      <c r="AH502"/>
      <c r="AI502"/>
      <c r="AJ502"/>
      <c r="AK502"/>
      <c r="AL502"/>
      <c r="AM502"/>
      <c r="AN502"/>
      <c r="AO502"/>
      <c r="AP502"/>
      <c r="AQ502"/>
      <c r="AR502"/>
      <c r="AS502"/>
      <c r="AT502"/>
      <c r="AU502"/>
      <c r="AV502"/>
      <c r="AW502"/>
      <c r="AX502"/>
      <c r="AY502"/>
      <c r="AZ502"/>
      <c r="BA502"/>
      <c r="BB502"/>
      <c r="BC502"/>
      <c r="BD502"/>
      <c r="BE502"/>
      <c r="BF502"/>
      <c r="BG502"/>
      <c r="BH502"/>
      <c r="BI502"/>
      <c r="BJ502"/>
      <c r="BK502"/>
      <c r="BL502"/>
      <c r="BM502"/>
      <c r="BN502"/>
    </row>
    <row r="503" spans="1:66" s="8" customFormat="1" x14ac:dyDescent="0.2">
      <c r="A503"/>
      <c r="B503"/>
      <c r="C503"/>
      <c r="D503"/>
      <c r="E503"/>
      <c r="F503"/>
      <c r="G503"/>
      <c r="H503"/>
      <c r="I503"/>
      <c r="J503"/>
      <c r="K503"/>
      <c r="L503"/>
      <c r="M503"/>
      <c r="N503"/>
      <c r="O503"/>
      <c r="P503"/>
      <c r="Q503"/>
      <c r="R503"/>
      <c r="S503"/>
      <c r="T503"/>
      <c r="U503"/>
      <c r="V503"/>
      <c r="W503"/>
      <c r="X503"/>
      <c r="Y503"/>
      <c r="Z503"/>
      <c r="AA503"/>
      <c r="AB503"/>
      <c r="AC503"/>
      <c r="AD503"/>
      <c r="AE503"/>
      <c r="AF503"/>
      <c r="AG503"/>
      <c r="AH503"/>
      <c r="AI503"/>
      <c r="AJ503"/>
      <c r="AK503"/>
      <c r="AL503"/>
      <c r="AM503"/>
      <c r="AN503"/>
      <c r="AO503"/>
      <c r="AP503"/>
      <c r="AQ503"/>
      <c r="AR503"/>
      <c r="AS503"/>
      <c r="AT503"/>
      <c r="AU503"/>
      <c r="AV503"/>
      <c r="AW503"/>
      <c r="AX503"/>
      <c r="AY503"/>
      <c r="AZ503"/>
      <c r="BA503"/>
      <c r="BB503"/>
      <c r="BC503"/>
      <c r="BD503"/>
      <c r="BE503"/>
      <c r="BF503"/>
      <c r="BG503"/>
      <c r="BH503"/>
      <c r="BI503"/>
      <c r="BJ503"/>
      <c r="BK503"/>
      <c r="BL503"/>
      <c r="BM503"/>
      <c r="BN503"/>
    </row>
    <row r="504" spans="1:66" s="8" customFormat="1" x14ac:dyDescent="0.2">
      <c r="A504"/>
      <c r="B504"/>
      <c r="C504"/>
      <c r="D504"/>
      <c r="E504"/>
      <c r="F504"/>
      <c r="G504"/>
      <c r="H504"/>
      <c r="I504"/>
      <c r="J504"/>
      <c r="K504"/>
      <c r="L504"/>
      <c r="M504"/>
      <c r="N504"/>
      <c r="O504"/>
      <c r="P504"/>
      <c r="Q504"/>
      <c r="R504"/>
      <c r="S504"/>
      <c r="T504"/>
      <c r="U504"/>
      <c r="V504"/>
      <c r="W504"/>
      <c r="X504"/>
      <c r="Y504"/>
      <c r="Z504"/>
      <c r="AA504"/>
      <c r="AB504"/>
      <c r="AC504"/>
      <c r="AD504"/>
      <c r="AE504"/>
      <c r="AF504"/>
      <c r="AG504"/>
      <c r="AH504"/>
      <c r="AI504"/>
      <c r="AJ504"/>
      <c r="AK504"/>
      <c r="AL504"/>
      <c r="AM504"/>
      <c r="AN504"/>
      <c r="AO504"/>
      <c r="AP504"/>
      <c r="AQ504"/>
      <c r="AR504"/>
      <c r="AS504"/>
      <c r="AT504"/>
      <c r="AU504"/>
      <c r="AV504"/>
      <c r="AW504"/>
      <c r="AX504"/>
      <c r="AY504"/>
      <c r="AZ504"/>
      <c r="BA504"/>
      <c r="BB504"/>
      <c r="BC504"/>
      <c r="BD504"/>
      <c r="BE504"/>
      <c r="BF504"/>
      <c r="BG504"/>
      <c r="BH504"/>
      <c r="BI504"/>
      <c r="BJ504"/>
      <c r="BK504"/>
      <c r="BL504"/>
      <c r="BM504"/>
      <c r="BN504"/>
    </row>
    <row r="505" spans="1:66" s="9" customFormat="1" x14ac:dyDescent="0.2">
      <c r="A505"/>
      <c r="B505"/>
      <c r="C505"/>
      <c r="D505"/>
      <c r="E505"/>
      <c r="F505"/>
      <c r="G505"/>
      <c r="H505"/>
      <c r="I505"/>
      <c r="J505"/>
      <c r="K505"/>
      <c r="L505"/>
      <c r="M505"/>
      <c r="N505"/>
      <c r="O505"/>
      <c r="P505"/>
      <c r="Q505"/>
      <c r="R505"/>
      <c r="S505"/>
      <c r="T505"/>
      <c r="U505"/>
      <c r="V505"/>
      <c r="W505"/>
      <c r="X505"/>
      <c r="Y505"/>
      <c r="Z505"/>
      <c r="AA505"/>
      <c r="AB505"/>
      <c r="AC505"/>
      <c r="AD505"/>
      <c r="AE505"/>
      <c r="AF505"/>
      <c r="AG505"/>
      <c r="AH505"/>
      <c r="AI505"/>
      <c r="AJ505"/>
      <c r="AK505"/>
      <c r="AL505"/>
      <c r="AM505"/>
      <c r="AN505"/>
      <c r="AO505"/>
      <c r="AP505"/>
      <c r="AQ505"/>
      <c r="AR505"/>
      <c r="AS505"/>
      <c r="AT505"/>
      <c r="AU505"/>
      <c r="AV505"/>
      <c r="AW505"/>
      <c r="AX505"/>
      <c r="AY505"/>
      <c r="AZ505"/>
      <c r="BA505"/>
      <c r="BB505"/>
      <c r="BC505"/>
      <c r="BD505"/>
      <c r="BE505"/>
      <c r="BF505"/>
      <c r="BG505"/>
      <c r="BH505"/>
      <c r="BI505"/>
      <c r="BJ505"/>
      <c r="BK505"/>
      <c r="BL505"/>
      <c r="BM505"/>
      <c r="BN505"/>
    </row>
    <row r="506" spans="1:66" s="1" customFormat="1" ht="37.9" customHeight="1" x14ac:dyDescent="0.2">
      <c r="A506"/>
      <c r="B506"/>
      <c r="C506"/>
      <c r="D506"/>
      <c r="E506"/>
      <c r="F506"/>
      <c r="G506"/>
      <c r="H506"/>
      <c r="I506"/>
      <c r="J506"/>
      <c r="K506"/>
      <c r="L506"/>
      <c r="M506"/>
      <c r="N506"/>
      <c r="O506"/>
      <c r="P506"/>
      <c r="Q506"/>
      <c r="R506"/>
      <c r="S506"/>
      <c r="T506"/>
      <c r="U506"/>
      <c r="V506"/>
      <c r="W506"/>
      <c r="X506"/>
      <c r="Y506"/>
      <c r="Z506"/>
      <c r="AA506"/>
      <c r="AB506"/>
      <c r="AC506"/>
      <c r="AD506"/>
      <c r="AE506"/>
      <c r="AF506"/>
      <c r="AG506"/>
      <c r="AH506"/>
      <c r="AI506"/>
      <c r="AJ506"/>
      <c r="AK506"/>
      <c r="AL506"/>
      <c r="AM506"/>
      <c r="AN506"/>
      <c r="AO506"/>
      <c r="AP506"/>
      <c r="AQ506"/>
      <c r="AR506"/>
      <c r="AS506"/>
      <c r="AT506"/>
      <c r="AU506"/>
      <c r="AV506"/>
      <c r="AW506"/>
      <c r="AX506"/>
      <c r="AY506"/>
      <c r="AZ506"/>
      <c r="BA506"/>
      <c r="BB506"/>
      <c r="BC506"/>
      <c r="BD506"/>
      <c r="BE506"/>
      <c r="BF506"/>
      <c r="BG506"/>
      <c r="BH506"/>
      <c r="BI506"/>
      <c r="BJ506"/>
      <c r="BK506"/>
      <c r="BL506"/>
      <c r="BM506"/>
      <c r="BN506"/>
    </row>
    <row r="507" spans="1:66" s="1" customFormat="1" x14ac:dyDescent="0.2">
      <c r="A507"/>
      <c r="B507"/>
      <c r="C507"/>
      <c r="D507"/>
      <c r="E507"/>
      <c r="F507"/>
      <c r="G507"/>
      <c r="H507"/>
      <c r="I507"/>
      <c r="J507"/>
      <c r="K507"/>
      <c r="L507"/>
      <c r="M507"/>
      <c r="N507"/>
      <c r="O507"/>
      <c r="P507"/>
      <c r="Q507"/>
      <c r="R507"/>
      <c r="S507"/>
      <c r="T507"/>
      <c r="U507"/>
      <c r="V507"/>
      <c r="W507"/>
      <c r="X507"/>
      <c r="Y507"/>
      <c r="Z507"/>
      <c r="AA507"/>
      <c r="AB507"/>
      <c r="AC507"/>
      <c r="AD507"/>
      <c r="AE507"/>
      <c r="AF507"/>
      <c r="AG507"/>
      <c r="AH507"/>
      <c r="AI507"/>
      <c r="AJ507"/>
      <c r="AK507"/>
      <c r="AL507"/>
      <c r="AM507"/>
      <c r="AN507"/>
      <c r="AO507"/>
      <c r="AP507"/>
      <c r="AQ507"/>
      <c r="AR507"/>
      <c r="AS507"/>
      <c r="AT507"/>
      <c r="AU507"/>
      <c r="AV507"/>
      <c r="AW507"/>
      <c r="AX507"/>
      <c r="AY507"/>
      <c r="AZ507"/>
      <c r="BA507"/>
      <c r="BB507"/>
      <c r="BC507"/>
      <c r="BD507"/>
      <c r="BE507"/>
      <c r="BF507"/>
      <c r="BG507"/>
      <c r="BH507"/>
      <c r="BI507"/>
      <c r="BJ507"/>
      <c r="BK507"/>
      <c r="BL507"/>
      <c r="BM507"/>
      <c r="BN507"/>
    </row>
    <row r="508" spans="1:66" s="8" customFormat="1" x14ac:dyDescent="0.2">
      <c r="A508"/>
      <c r="B508"/>
      <c r="C508"/>
      <c r="D508"/>
      <c r="E508"/>
      <c r="F508"/>
      <c r="G508"/>
      <c r="H508"/>
      <c r="I508"/>
      <c r="J508"/>
      <c r="K508"/>
      <c r="L508"/>
      <c r="M508"/>
      <c r="N508"/>
      <c r="O508"/>
      <c r="P508"/>
      <c r="Q508"/>
      <c r="R508"/>
      <c r="S508"/>
      <c r="T508"/>
      <c r="U508"/>
      <c r="V508"/>
      <c r="W508"/>
      <c r="X508"/>
      <c r="Y508"/>
      <c r="Z508"/>
      <c r="AA508"/>
      <c r="AB508"/>
      <c r="AC508"/>
      <c r="AD508"/>
      <c r="AE508"/>
      <c r="AF508"/>
      <c r="AG508"/>
      <c r="AH508"/>
      <c r="AI508"/>
      <c r="AJ508"/>
      <c r="AK508"/>
      <c r="AL508"/>
      <c r="AM508"/>
      <c r="AN508"/>
      <c r="AO508"/>
      <c r="AP508"/>
      <c r="AQ508"/>
      <c r="AR508"/>
      <c r="AS508"/>
      <c r="AT508"/>
      <c r="AU508"/>
      <c r="AV508"/>
      <c r="AW508"/>
      <c r="AX508"/>
      <c r="AY508"/>
      <c r="AZ508"/>
      <c r="BA508"/>
      <c r="BB508"/>
      <c r="BC508"/>
      <c r="BD508"/>
      <c r="BE508"/>
      <c r="BF508"/>
      <c r="BG508"/>
      <c r="BH508"/>
      <c r="BI508"/>
      <c r="BJ508"/>
      <c r="BK508"/>
      <c r="BL508"/>
      <c r="BM508"/>
      <c r="BN508"/>
    </row>
    <row r="509" spans="1:66" s="9" customFormat="1" x14ac:dyDescent="0.2">
      <c r="A509"/>
      <c r="B509"/>
      <c r="C509"/>
      <c r="D509"/>
      <c r="E509"/>
      <c r="F509"/>
      <c r="G509"/>
      <c r="H509"/>
      <c r="I509"/>
      <c r="J509"/>
      <c r="K509"/>
      <c r="L509"/>
      <c r="M509"/>
      <c r="N509"/>
      <c r="O509"/>
      <c r="P509"/>
      <c r="Q509"/>
      <c r="R509"/>
      <c r="S509"/>
      <c r="T509"/>
      <c r="U509"/>
      <c r="V509"/>
      <c r="W509"/>
      <c r="X509"/>
      <c r="Y509"/>
      <c r="Z509"/>
      <c r="AA509"/>
      <c r="AB509"/>
      <c r="AC509"/>
      <c r="AD509"/>
      <c r="AE509"/>
      <c r="AF509"/>
      <c r="AG509"/>
      <c r="AH509"/>
      <c r="AI509"/>
      <c r="AJ509"/>
      <c r="AK509"/>
      <c r="AL509"/>
      <c r="AM509"/>
      <c r="AN509"/>
      <c r="AO509"/>
      <c r="AP509"/>
      <c r="AQ509"/>
      <c r="AR509"/>
      <c r="AS509"/>
      <c r="AT509"/>
      <c r="AU509"/>
      <c r="AV509"/>
      <c r="AW509"/>
      <c r="AX509"/>
      <c r="AY509"/>
      <c r="AZ509"/>
      <c r="BA509"/>
      <c r="BB509"/>
      <c r="BC509"/>
      <c r="BD509"/>
      <c r="BE509"/>
      <c r="BF509"/>
      <c r="BG509"/>
      <c r="BH509"/>
      <c r="BI509"/>
      <c r="BJ509"/>
      <c r="BK509"/>
      <c r="BL509"/>
      <c r="BM509"/>
      <c r="BN509"/>
    </row>
    <row r="510" spans="1:66" s="1" customFormat="1" ht="24.2" customHeight="1" x14ac:dyDescent="0.2">
      <c r="A510"/>
      <c r="B510"/>
      <c r="C510"/>
      <c r="D510"/>
      <c r="E510"/>
      <c r="F510"/>
      <c r="G510"/>
      <c r="H510"/>
      <c r="I510"/>
      <c r="J510"/>
      <c r="K510"/>
      <c r="L510"/>
      <c r="M510"/>
      <c r="N510"/>
      <c r="O510"/>
      <c r="P510"/>
      <c r="Q510"/>
      <c r="R510"/>
      <c r="S510"/>
      <c r="T510"/>
      <c r="U510"/>
      <c r="V510"/>
      <c r="W510"/>
      <c r="X510"/>
      <c r="Y510"/>
      <c r="Z510"/>
      <c r="AA510"/>
      <c r="AB510"/>
      <c r="AC510"/>
      <c r="AD510"/>
      <c r="AE510"/>
      <c r="AF510"/>
      <c r="AG510"/>
      <c r="AH510"/>
      <c r="AI510"/>
      <c r="AJ510"/>
      <c r="AK510"/>
      <c r="AL510"/>
      <c r="AM510"/>
      <c r="AN510"/>
      <c r="AO510"/>
      <c r="AP510"/>
      <c r="AQ510"/>
      <c r="AR510"/>
      <c r="AS510"/>
      <c r="AT510"/>
      <c r="AU510"/>
      <c r="AV510"/>
      <c r="AW510"/>
      <c r="AX510"/>
      <c r="AY510"/>
      <c r="AZ510"/>
      <c r="BA510"/>
      <c r="BB510"/>
      <c r="BC510"/>
      <c r="BD510"/>
      <c r="BE510"/>
      <c r="BF510"/>
      <c r="BG510"/>
      <c r="BH510"/>
      <c r="BI510"/>
      <c r="BJ510"/>
      <c r="BK510"/>
      <c r="BL510"/>
      <c r="BM510"/>
      <c r="BN510"/>
    </row>
    <row r="511" spans="1:66" s="1" customFormat="1" x14ac:dyDescent="0.2">
      <c r="A511"/>
      <c r="B511"/>
      <c r="C511"/>
      <c r="D511"/>
      <c r="E511"/>
      <c r="F511"/>
      <c r="G511"/>
      <c r="H511"/>
      <c r="I511"/>
      <c r="J511"/>
      <c r="K511"/>
      <c r="L511"/>
      <c r="M511"/>
      <c r="N511"/>
      <c r="O511"/>
      <c r="P511"/>
      <c r="Q511"/>
      <c r="R511"/>
      <c r="S511"/>
      <c r="T511"/>
      <c r="U511"/>
      <c r="V511"/>
      <c r="W511"/>
      <c r="X511"/>
      <c r="Y511"/>
      <c r="Z511"/>
      <c r="AA511"/>
      <c r="AB511"/>
      <c r="AC511"/>
      <c r="AD511"/>
      <c r="AE511"/>
      <c r="AF511"/>
      <c r="AG511"/>
      <c r="AH511"/>
      <c r="AI511"/>
      <c r="AJ511"/>
      <c r="AK511"/>
      <c r="AL511"/>
      <c r="AM511"/>
      <c r="AN511"/>
      <c r="AO511"/>
      <c r="AP511"/>
      <c r="AQ511"/>
      <c r="AR511"/>
      <c r="AS511"/>
      <c r="AT511"/>
      <c r="AU511"/>
      <c r="AV511"/>
      <c r="AW511"/>
      <c r="AX511"/>
      <c r="AY511"/>
      <c r="AZ511"/>
      <c r="BA511"/>
      <c r="BB511"/>
      <c r="BC511"/>
      <c r="BD511"/>
      <c r="BE511"/>
      <c r="BF511"/>
      <c r="BG511"/>
      <c r="BH511"/>
      <c r="BI511"/>
      <c r="BJ511"/>
      <c r="BK511"/>
      <c r="BL511"/>
      <c r="BM511"/>
      <c r="BN511"/>
    </row>
    <row r="512" spans="1:66" s="8" customFormat="1" x14ac:dyDescent="0.2">
      <c r="A512"/>
      <c r="B512"/>
      <c r="C512"/>
      <c r="D512"/>
      <c r="E512"/>
      <c r="F512"/>
      <c r="G512"/>
      <c r="H512"/>
      <c r="I512"/>
      <c r="J512"/>
      <c r="K512"/>
      <c r="L512"/>
      <c r="M512"/>
      <c r="N512"/>
      <c r="O512"/>
      <c r="P512"/>
      <c r="Q512"/>
      <c r="R512"/>
      <c r="S512"/>
      <c r="T512"/>
      <c r="U512"/>
      <c r="V512"/>
      <c r="W512"/>
      <c r="X512"/>
      <c r="Y512"/>
      <c r="Z512"/>
      <c r="AA512"/>
      <c r="AB512"/>
      <c r="AC512"/>
      <c r="AD512"/>
      <c r="AE512"/>
      <c r="AF512"/>
      <c r="AG512"/>
      <c r="AH512"/>
      <c r="AI512"/>
      <c r="AJ512"/>
      <c r="AK512"/>
      <c r="AL512"/>
      <c r="AM512"/>
      <c r="AN512"/>
      <c r="AO512"/>
      <c r="AP512"/>
      <c r="AQ512"/>
      <c r="AR512"/>
      <c r="AS512"/>
      <c r="AT512"/>
      <c r="AU512"/>
      <c r="AV512"/>
      <c r="AW512"/>
      <c r="AX512"/>
      <c r="AY512"/>
      <c r="AZ512"/>
      <c r="BA512"/>
      <c r="BB512"/>
      <c r="BC512"/>
      <c r="BD512"/>
      <c r="BE512"/>
      <c r="BF512"/>
      <c r="BG512"/>
      <c r="BH512"/>
      <c r="BI512"/>
      <c r="BJ512"/>
      <c r="BK512"/>
      <c r="BL512"/>
      <c r="BM512"/>
      <c r="BN512"/>
    </row>
    <row r="513" spans="1:66" s="9" customFormat="1" x14ac:dyDescent="0.2">
      <c r="A513"/>
      <c r="B513"/>
      <c r="C513"/>
      <c r="D513"/>
      <c r="E513"/>
      <c r="F513"/>
      <c r="G513"/>
      <c r="H513"/>
      <c r="I513"/>
      <c r="J513"/>
      <c r="K513"/>
      <c r="L513"/>
      <c r="M513"/>
      <c r="N513"/>
      <c r="O513"/>
      <c r="P513"/>
      <c r="Q513"/>
      <c r="R513"/>
      <c r="S513"/>
      <c r="T513"/>
      <c r="U513"/>
      <c r="V513"/>
      <c r="W513"/>
      <c r="X513"/>
      <c r="Y513"/>
      <c r="Z513"/>
      <c r="AA513"/>
      <c r="AB513"/>
      <c r="AC513"/>
      <c r="AD513"/>
      <c r="AE513"/>
      <c r="AF513"/>
      <c r="AG513"/>
      <c r="AH513"/>
      <c r="AI513"/>
      <c r="AJ513"/>
      <c r="AK513"/>
      <c r="AL513"/>
      <c r="AM513"/>
      <c r="AN513"/>
      <c r="AO513"/>
      <c r="AP513"/>
      <c r="AQ513"/>
      <c r="AR513"/>
      <c r="AS513"/>
      <c r="AT513"/>
      <c r="AU513"/>
      <c r="AV513"/>
      <c r="AW513"/>
      <c r="AX513"/>
      <c r="AY513"/>
      <c r="AZ513"/>
      <c r="BA513"/>
      <c r="BB513"/>
      <c r="BC513"/>
      <c r="BD513"/>
      <c r="BE513"/>
      <c r="BF513"/>
      <c r="BG513"/>
      <c r="BH513"/>
      <c r="BI513"/>
      <c r="BJ513"/>
      <c r="BK513"/>
      <c r="BL513"/>
      <c r="BM513"/>
      <c r="BN513"/>
    </row>
    <row r="514" spans="1:66" s="1" customFormat="1" ht="49.15" customHeight="1" x14ac:dyDescent="0.2">
      <c r="A514"/>
      <c r="B514"/>
      <c r="C514"/>
      <c r="D514"/>
      <c r="E514"/>
      <c r="F514"/>
      <c r="G514"/>
      <c r="H514"/>
      <c r="I514"/>
      <c r="J514"/>
      <c r="K514"/>
      <c r="L514"/>
      <c r="M514"/>
      <c r="N514"/>
      <c r="O514"/>
      <c r="P514"/>
      <c r="Q514"/>
      <c r="R514"/>
      <c r="S514"/>
      <c r="T514"/>
      <c r="U514"/>
      <c r="V514"/>
      <c r="W514"/>
      <c r="X514"/>
      <c r="Y514"/>
      <c r="Z514"/>
      <c r="AA514"/>
      <c r="AB514"/>
      <c r="AC514"/>
      <c r="AD514"/>
      <c r="AE514"/>
      <c r="AF514"/>
      <c r="AG514"/>
      <c r="AH514"/>
      <c r="AI514"/>
      <c r="AJ514"/>
      <c r="AK514"/>
      <c r="AL514"/>
      <c r="AM514"/>
      <c r="AN514"/>
      <c r="AO514"/>
      <c r="AP514"/>
      <c r="AQ514"/>
      <c r="AR514"/>
      <c r="AS514"/>
      <c r="AT514"/>
      <c r="AU514"/>
      <c r="AV514"/>
      <c r="AW514"/>
      <c r="AX514"/>
      <c r="AY514"/>
      <c r="AZ514"/>
      <c r="BA514"/>
      <c r="BB514"/>
      <c r="BC514"/>
      <c r="BD514"/>
      <c r="BE514"/>
      <c r="BF514"/>
      <c r="BG514"/>
      <c r="BH514"/>
      <c r="BI514"/>
      <c r="BJ514"/>
      <c r="BK514"/>
      <c r="BL514"/>
      <c r="BM514"/>
      <c r="BN514"/>
    </row>
    <row r="515" spans="1:66" s="1" customFormat="1" x14ac:dyDescent="0.2">
      <c r="A515"/>
      <c r="B515"/>
      <c r="C515"/>
      <c r="D515"/>
      <c r="E515"/>
      <c r="F515"/>
      <c r="G515"/>
      <c r="H515"/>
      <c r="I515"/>
      <c r="J515"/>
      <c r="K515"/>
      <c r="L515"/>
      <c r="M515"/>
      <c r="N515"/>
      <c r="O515"/>
      <c r="P515"/>
      <c r="Q515"/>
      <c r="R515"/>
      <c r="S515"/>
      <c r="T515"/>
      <c r="U515"/>
      <c r="V515"/>
      <c r="W515"/>
      <c r="X515"/>
      <c r="Y515"/>
      <c r="Z515"/>
      <c r="AA515"/>
      <c r="AB515"/>
      <c r="AC515"/>
      <c r="AD515"/>
      <c r="AE515"/>
      <c r="AF515"/>
      <c r="AG515"/>
      <c r="AH515"/>
      <c r="AI515"/>
      <c r="AJ515"/>
      <c r="AK515"/>
      <c r="AL515"/>
      <c r="AM515"/>
      <c r="AN515"/>
      <c r="AO515"/>
      <c r="AP515"/>
      <c r="AQ515"/>
      <c r="AR515"/>
      <c r="AS515"/>
      <c r="AT515"/>
      <c r="AU515"/>
      <c r="AV515"/>
      <c r="AW515"/>
      <c r="AX515"/>
      <c r="AY515"/>
      <c r="AZ515"/>
      <c r="BA515"/>
      <c r="BB515"/>
      <c r="BC515"/>
      <c r="BD515"/>
      <c r="BE515"/>
      <c r="BF515"/>
      <c r="BG515"/>
      <c r="BH515"/>
      <c r="BI515"/>
      <c r="BJ515"/>
      <c r="BK515"/>
      <c r="BL515"/>
      <c r="BM515"/>
      <c r="BN515"/>
    </row>
    <row r="516" spans="1:66" s="1" customFormat="1" x14ac:dyDescent="0.2">
      <c r="A516"/>
      <c r="B516"/>
      <c r="C516"/>
      <c r="D516"/>
      <c r="E516"/>
      <c r="F516"/>
      <c r="G516"/>
      <c r="H516"/>
      <c r="I516"/>
      <c r="J516"/>
      <c r="K516"/>
      <c r="L516"/>
      <c r="M516"/>
      <c r="N516"/>
      <c r="O516"/>
      <c r="P516"/>
      <c r="Q516"/>
      <c r="R516"/>
      <c r="S516"/>
      <c r="T516"/>
      <c r="U516"/>
      <c r="V516"/>
      <c r="W516"/>
      <c r="X516"/>
      <c r="Y516"/>
      <c r="Z516"/>
      <c r="AA516"/>
      <c r="AB516"/>
      <c r="AC516"/>
      <c r="AD516"/>
      <c r="AE516"/>
      <c r="AF516"/>
      <c r="AG516"/>
      <c r="AH516"/>
      <c r="AI516"/>
      <c r="AJ516"/>
      <c r="AK516"/>
      <c r="AL516"/>
      <c r="AM516"/>
      <c r="AN516"/>
      <c r="AO516"/>
      <c r="AP516"/>
      <c r="AQ516"/>
      <c r="AR516"/>
      <c r="AS516"/>
      <c r="AT516"/>
      <c r="AU516"/>
      <c r="AV516"/>
      <c r="AW516"/>
      <c r="AX516"/>
      <c r="AY516"/>
      <c r="AZ516"/>
      <c r="BA516"/>
      <c r="BB516"/>
      <c r="BC516"/>
      <c r="BD516"/>
      <c r="BE516"/>
      <c r="BF516"/>
      <c r="BG516"/>
      <c r="BH516"/>
      <c r="BI516"/>
      <c r="BJ516"/>
      <c r="BK516"/>
      <c r="BL516"/>
      <c r="BM516"/>
      <c r="BN516"/>
    </row>
    <row r="517" spans="1:66" s="8" customFormat="1" x14ac:dyDescent="0.2">
      <c r="A517"/>
      <c r="B517"/>
      <c r="C517"/>
      <c r="D517"/>
      <c r="E517"/>
      <c r="F517"/>
      <c r="G517"/>
      <c r="H517"/>
      <c r="I517"/>
      <c r="J517"/>
      <c r="K517"/>
      <c r="L517"/>
      <c r="M517"/>
      <c r="N517"/>
      <c r="O517"/>
      <c r="P517"/>
      <c r="Q517"/>
      <c r="R517"/>
      <c r="S517"/>
      <c r="T517"/>
      <c r="U517"/>
      <c r="V517"/>
      <c r="W517"/>
      <c r="X517"/>
      <c r="Y517"/>
      <c r="Z517"/>
      <c r="AA517"/>
      <c r="AB517"/>
      <c r="AC517"/>
      <c r="AD517"/>
      <c r="AE517"/>
      <c r="AF517"/>
      <c r="AG517"/>
      <c r="AH517"/>
      <c r="AI517"/>
      <c r="AJ517"/>
      <c r="AK517"/>
      <c r="AL517"/>
      <c r="AM517"/>
      <c r="AN517"/>
      <c r="AO517"/>
      <c r="AP517"/>
      <c r="AQ517"/>
      <c r="AR517"/>
      <c r="AS517"/>
      <c r="AT517"/>
      <c r="AU517"/>
      <c r="AV517"/>
      <c r="AW517"/>
      <c r="AX517"/>
      <c r="AY517"/>
      <c r="AZ517"/>
      <c r="BA517"/>
      <c r="BB517"/>
      <c r="BC517"/>
      <c r="BD517"/>
      <c r="BE517"/>
      <c r="BF517"/>
      <c r="BG517"/>
      <c r="BH517"/>
      <c r="BI517"/>
      <c r="BJ517"/>
      <c r="BK517"/>
      <c r="BL517"/>
      <c r="BM517"/>
      <c r="BN517"/>
    </row>
    <row r="518" spans="1:66" s="9" customFormat="1" x14ac:dyDescent="0.2">
      <c r="A518"/>
      <c r="B518"/>
      <c r="C518"/>
      <c r="D518"/>
      <c r="E518"/>
      <c r="F518"/>
      <c r="G518"/>
      <c r="H518"/>
      <c r="I518"/>
      <c r="J518"/>
      <c r="K518"/>
      <c r="L518"/>
      <c r="M518"/>
      <c r="N518"/>
      <c r="O518"/>
      <c r="P518"/>
      <c r="Q518"/>
      <c r="R518"/>
      <c r="S518"/>
      <c r="T518"/>
      <c r="U518"/>
      <c r="V518"/>
      <c r="W518"/>
      <c r="X518"/>
      <c r="Y518"/>
      <c r="Z518"/>
      <c r="AA518"/>
      <c r="AB518"/>
      <c r="AC518"/>
      <c r="AD518"/>
      <c r="AE518"/>
      <c r="AF518"/>
      <c r="AG518"/>
      <c r="AH518"/>
      <c r="AI518"/>
      <c r="AJ518"/>
      <c r="AK518"/>
      <c r="AL518"/>
      <c r="AM518"/>
      <c r="AN518"/>
      <c r="AO518"/>
      <c r="AP518"/>
      <c r="AQ518"/>
      <c r="AR518"/>
      <c r="AS518"/>
      <c r="AT518"/>
      <c r="AU518"/>
      <c r="AV518"/>
      <c r="AW518"/>
      <c r="AX518"/>
      <c r="AY518"/>
      <c r="AZ518"/>
      <c r="BA518"/>
      <c r="BB518"/>
      <c r="BC518"/>
      <c r="BD518"/>
      <c r="BE518"/>
      <c r="BF518"/>
      <c r="BG518"/>
      <c r="BH518"/>
      <c r="BI518"/>
      <c r="BJ518"/>
      <c r="BK518"/>
      <c r="BL518"/>
      <c r="BM518"/>
      <c r="BN518"/>
    </row>
    <row r="519" spans="1:66" s="1" customFormat="1" ht="37.9" customHeight="1" x14ac:dyDescent="0.2">
      <c r="A519"/>
      <c r="B519"/>
      <c r="C519"/>
      <c r="D519"/>
      <c r="E519"/>
      <c r="F519"/>
      <c r="G519"/>
      <c r="H519"/>
      <c r="I519"/>
      <c r="J519"/>
      <c r="K519"/>
      <c r="L519"/>
      <c r="M519"/>
      <c r="N519"/>
      <c r="O519"/>
      <c r="P519"/>
      <c r="Q519"/>
      <c r="R519"/>
      <c r="S519"/>
      <c r="T519"/>
      <c r="U519"/>
      <c r="V519"/>
      <c r="W519"/>
      <c r="X519"/>
      <c r="Y519"/>
      <c r="Z519"/>
      <c r="AA519"/>
      <c r="AB519"/>
      <c r="AC519"/>
      <c r="AD519"/>
      <c r="AE519"/>
      <c r="AF519"/>
      <c r="AG519"/>
      <c r="AH519"/>
      <c r="AI519"/>
      <c r="AJ519"/>
      <c r="AK519"/>
      <c r="AL519"/>
      <c r="AM519"/>
      <c r="AN519"/>
      <c r="AO519"/>
      <c r="AP519"/>
      <c r="AQ519"/>
      <c r="AR519"/>
      <c r="AS519"/>
      <c r="AT519"/>
      <c r="AU519"/>
      <c r="AV519"/>
      <c r="AW519"/>
      <c r="AX519"/>
      <c r="AY519"/>
      <c r="AZ519"/>
      <c r="BA519"/>
      <c r="BB519"/>
      <c r="BC519"/>
      <c r="BD519"/>
      <c r="BE519"/>
      <c r="BF519"/>
      <c r="BG519"/>
      <c r="BH519"/>
      <c r="BI519"/>
      <c r="BJ519"/>
      <c r="BK519"/>
      <c r="BL519"/>
      <c r="BM519"/>
      <c r="BN519"/>
    </row>
    <row r="520" spans="1:66" s="1" customFormat="1" x14ac:dyDescent="0.2">
      <c r="A520"/>
      <c r="B520"/>
      <c r="C520"/>
      <c r="D520"/>
      <c r="E520"/>
      <c r="F520"/>
      <c r="G520"/>
      <c r="H520"/>
      <c r="I520"/>
      <c r="J520"/>
      <c r="K520"/>
      <c r="L520"/>
      <c r="M520"/>
      <c r="N520"/>
      <c r="O520"/>
      <c r="P520"/>
      <c r="Q520"/>
      <c r="R520"/>
      <c r="S520"/>
      <c r="T520"/>
      <c r="U520"/>
      <c r="V520"/>
      <c r="W520"/>
      <c r="X520"/>
      <c r="Y520"/>
      <c r="Z520"/>
      <c r="AA520"/>
      <c r="AB520"/>
      <c r="AC520"/>
      <c r="AD520"/>
      <c r="AE520"/>
      <c r="AF520"/>
      <c r="AG520"/>
      <c r="AH520"/>
      <c r="AI520"/>
      <c r="AJ520"/>
      <c r="AK520"/>
      <c r="AL520"/>
      <c r="AM520"/>
      <c r="AN520"/>
      <c r="AO520"/>
      <c r="AP520"/>
      <c r="AQ520"/>
      <c r="AR520"/>
      <c r="AS520"/>
      <c r="AT520"/>
      <c r="AU520"/>
      <c r="AV520"/>
      <c r="AW520"/>
      <c r="AX520"/>
      <c r="AY520"/>
      <c r="AZ520"/>
      <c r="BA520"/>
      <c r="BB520"/>
      <c r="BC520"/>
      <c r="BD520"/>
      <c r="BE520"/>
      <c r="BF520"/>
      <c r="BG520"/>
      <c r="BH520"/>
      <c r="BI520"/>
      <c r="BJ520"/>
      <c r="BK520"/>
      <c r="BL520"/>
      <c r="BM520"/>
      <c r="BN520"/>
    </row>
    <row r="521" spans="1:66" s="1" customFormat="1" x14ac:dyDescent="0.2">
      <c r="A521"/>
      <c r="B521"/>
      <c r="C521"/>
      <c r="D521"/>
      <c r="E521"/>
      <c r="F521"/>
      <c r="G521"/>
      <c r="H521"/>
      <c r="I521"/>
      <c r="J521"/>
      <c r="K521"/>
      <c r="L521"/>
      <c r="M521"/>
      <c r="N521"/>
      <c r="O521"/>
      <c r="P521"/>
      <c r="Q521"/>
      <c r="R521"/>
      <c r="S521"/>
      <c r="T521"/>
      <c r="U521"/>
      <c r="V521"/>
      <c r="W521"/>
      <c r="X521"/>
      <c r="Y521"/>
      <c r="Z521"/>
      <c r="AA521"/>
      <c r="AB521"/>
      <c r="AC521"/>
      <c r="AD521"/>
      <c r="AE521"/>
      <c r="AF521"/>
      <c r="AG521"/>
      <c r="AH521"/>
      <c r="AI521"/>
      <c r="AJ521"/>
      <c r="AK521"/>
      <c r="AL521"/>
      <c r="AM521"/>
      <c r="AN521"/>
      <c r="AO521"/>
      <c r="AP521"/>
      <c r="AQ521"/>
      <c r="AR521"/>
      <c r="AS521"/>
      <c r="AT521"/>
      <c r="AU521"/>
      <c r="AV521"/>
      <c r="AW521"/>
      <c r="AX521"/>
      <c r="AY521"/>
      <c r="AZ521"/>
      <c r="BA521"/>
      <c r="BB521"/>
      <c r="BC521"/>
      <c r="BD521"/>
      <c r="BE521"/>
      <c r="BF521"/>
      <c r="BG521"/>
      <c r="BH521"/>
      <c r="BI521"/>
      <c r="BJ521"/>
      <c r="BK521"/>
      <c r="BL521"/>
      <c r="BM521"/>
      <c r="BN521"/>
    </row>
    <row r="522" spans="1:66" s="8" customFormat="1" x14ac:dyDescent="0.2">
      <c r="A522"/>
      <c r="B522"/>
      <c r="C522"/>
      <c r="D522"/>
      <c r="E522"/>
      <c r="F522"/>
      <c r="G522"/>
      <c r="H522"/>
      <c r="I522"/>
      <c r="J522"/>
      <c r="K522"/>
      <c r="L522"/>
      <c r="M522"/>
      <c r="N522"/>
      <c r="O522"/>
      <c r="P522"/>
      <c r="Q522"/>
      <c r="R522"/>
      <c r="S522"/>
      <c r="T522"/>
      <c r="U522"/>
      <c r="V522"/>
      <c r="W522"/>
      <c r="X522"/>
      <c r="Y522"/>
      <c r="Z522"/>
      <c r="AA522"/>
      <c r="AB522"/>
      <c r="AC522"/>
      <c r="AD522"/>
      <c r="AE522"/>
      <c r="AF522"/>
      <c r="AG522"/>
      <c r="AH522"/>
      <c r="AI522"/>
      <c r="AJ522"/>
      <c r="AK522"/>
      <c r="AL522"/>
      <c r="AM522"/>
      <c r="AN522"/>
      <c r="AO522"/>
      <c r="AP522"/>
      <c r="AQ522"/>
      <c r="AR522"/>
      <c r="AS522"/>
      <c r="AT522"/>
      <c r="AU522"/>
      <c r="AV522"/>
      <c r="AW522"/>
      <c r="AX522"/>
      <c r="AY522"/>
      <c r="AZ522"/>
      <c r="BA522"/>
      <c r="BB522"/>
      <c r="BC522"/>
      <c r="BD522"/>
      <c r="BE522"/>
      <c r="BF522"/>
      <c r="BG522"/>
      <c r="BH522"/>
      <c r="BI522"/>
      <c r="BJ522"/>
      <c r="BK522"/>
      <c r="BL522"/>
      <c r="BM522"/>
      <c r="BN522"/>
    </row>
    <row r="523" spans="1:66" s="9" customFormat="1" x14ac:dyDescent="0.2">
      <c r="A523"/>
      <c r="B523"/>
      <c r="C523"/>
      <c r="D523"/>
      <c r="E523"/>
      <c r="F523"/>
      <c r="G523"/>
      <c r="H523"/>
      <c r="I523"/>
      <c r="J523"/>
      <c r="K523"/>
      <c r="L523"/>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row>
    <row r="524" spans="1:66" s="1" customFormat="1" ht="37.9" customHeight="1" x14ac:dyDescent="0.2">
      <c r="A524"/>
      <c r="B524"/>
      <c r="C524"/>
      <c r="D524"/>
      <c r="E524"/>
      <c r="F524"/>
      <c r="G524"/>
      <c r="H524"/>
      <c r="I524"/>
      <c r="J524"/>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row>
    <row r="525" spans="1:66" s="1" customFormat="1" x14ac:dyDescent="0.2">
      <c r="A525"/>
      <c r="B525"/>
      <c r="C525"/>
      <c r="D525"/>
      <c r="E525"/>
      <c r="F525"/>
      <c r="G525"/>
      <c r="H525"/>
      <c r="I525"/>
      <c r="J525"/>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row>
    <row r="526" spans="1:66" s="8" customFormat="1" x14ac:dyDescent="0.2">
      <c r="A526"/>
      <c r="B526"/>
      <c r="C526"/>
      <c r="D526"/>
      <c r="E526"/>
      <c r="F526"/>
      <c r="G526"/>
      <c r="H526"/>
      <c r="I526"/>
      <c r="J526"/>
      <c r="K526"/>
      <c r="L526"/>
      <c r="M526"/>
      <c r="N526"/>
      <c r="O526"/>
      <c r="P526"/>
      <c r="Q526"/>
      <c r="R526"/>
      <c r="S526"/>
      <c r="T526"/>
      <c r="U526"/>
      <c r="V526"/>
      <c r="W526"/>
      <c r="X526"/>
      <c r="Y526"/>
      <c r="Z526"/>
      <c r="AA526"/>
      <c r="AB526"/>
      <c r="AC526"/>
      <c r="AD526"/>
      <c r="AE526"/>
      <c r="AF526"/>
      <c r="AG526"/>
      <c r="AH526"/>
      <c r="AI526"/>
      <c r="AJ526"/>
      <c r="AK526"/>
      <c r="AL526"/>
      <c r="AM526"/>
      <c r="AN526"/>
      <c r="AO526"/>
      <c r="AP526"/>
      <c r="AQ526"/>
      <c r="AR526"/>
      <c r="AS526"/>
      <c r="AT526"/>
      <c r="AU526"/>
      <c r="AV526"/>
      <c r="AW526"/>
      <c r="AX526"/>
      <c r="AY526"/>
      <c r="AZ526"/>
      <c r="BA526"/>
      <c r="BB526"/>
      <c r="BC526"/>
      <c r="BD526"/>
      <c r="BE526"/>
      <c r="BF526"/>
      <c r="BG526"/>
      <c r="BH526"/>
      <c r="BI526"/>
      <c r="BJ526"/>
      <c r="BK526"/>
      <c r="BL526"/>
      <c r="BM526"/>
      <c r="BN526"/>
    </row>
    <row r="527" spans="1:66" s="9" customFormat="1" x14ac:dyDescent="0.2">
      <c r="A527"/>
      <c r="B527"/>
      <c r="C527"/>
      <c r="D527"/>
      <c r="E527"/>
      <c r="F527"/>
      <c r="G527"/>
      <c r="H527"/>
      <c r="I527"/>
      <c r="J527"/>
      <c r="K527"/>
      <c r="L527"/>
      <c r="M527"/>
      <c r="N527"/>
      <c r="O527"/>
      <c r="P527"/>
      <c r="Q527"/>
      <c r="R527"/>
      <c r="S527"/>
      <c r="T527"/>
      <c r="U527"/>
      <c r="V527"/>
      <c r="W527"/>
      <c r="X527"/>
      <c r="Y527"/>
      <c r="Z527"/>
      <c r="AA527"/>
      <c r="AB527"/>
      <c r="AC527"/>
      <c r="AD527"/>
      <c r="AE527"/>
      <c r="AF527"/>
      <c r="AG527"/>
      <c r="AH527"/>
      <c r="AI527"/>
      <c r="AJ527"/>
      <c r="AK527"/>
      <c r="AL527"/>
      <c r="AM527"/>
      <c r="AN527"/>
      <c r="AO527"/>
      <c r="AP527"/>
      <c r="AQ527"/>
      <c r="AR527"/>
      <c r="AS527"/>
      <c r="AT527"/>
      <c r="AU527"/>
      <c r="AV527"/>
      <c r="AW527"/>
      <c r="AX527"/>
      <c r="AY527"/>
      <c r="AZ527"/>
      <c r="BA527"/>
      <c r="BB527"/>
      <c r="BC527"/>
      <c r="BD527"/>
      <c r="BE527"/>
      <c r="BF527"/>
      <c r="BG527"/>
      <c r="BH527"/>
      <c r="BI527"/>
      <c r="BJ527"/>
      <c r="BK527"/>
      <c r="BL527"/>
      <c r="BM527"/>
      <c r="BN527"/>
    </row>
    <row r="528" spans="1:66" s="1" customFormat="1" ht="37.9" customHeight="1" x14ac:dyDescent="0.2">
      <c r="A528"/>
      <c r="B528"/>
      <c r="C528"/>
      <c r="D528"/>
      <c r="E528"/>
      <c r="F528"/>
      <c r="G528"/>
      <c r="H528"/>
      <c r="I528"/>
      <c r="J528"/>
      <c r="K528"/>
      <c r="L528"/>
      <c r="M528"/>
      <c r="N528"/>
      <c r="O528"/>
      <c r="P528"/>
      <c r="Q528"/>
      <c r="R528"/>
      <c r="S528"/>
      <c r="T528"/>
      <c r="U528"/>
      <c r="V528"/>
      <c r="W528"/>
      <c r="X528"/>
      <c r="Y528"/>
      <c r="Z528"/>
      <c r="AA528"/>
      <c r="AB528"/>
      <c r="AC528"/>
      <c r="AD528"/>
      <c r="AE528"/>
      <c r="AF528"/>
      <c r="AG528"/>
      <c r="AH528"/>
      <c r="AI528"/>
      <c r="AJ528"/>
      <c r="AK528"/>
      <c r="AL528"/>
      <c r="AM528"/>
      <c r="AN528"/>
      <c r="AO528"/>
      <c r="AP528"/>
      <c r="AQ528"/>
      <c r="AR528"/>
      <c r="AS528"/>
      <c r="AT528"/>
      <c r="AU528"/>
      <c r="AV528"/>
      <c r="AW528"/>
      <c r="AX528"/>
      <c r="AY528"/>
      <c r="AZ528"/>
      <c r="BA528"/>
      <c r="BB528"/>
      <c r="BC528"/>
      <c r="BD528"/>
      <c r="BE528"/>
      <c r="BF528"/>
      <c r="BG528"/>
      <c r="BH528"/>
      <c r="BI528"/>
      <c r="BJ528"/>
      <c r="BK528"/>
      <c r="BL528"/>
      <c r="BM528"/>
      <c r="BN528"/>
    </row>
    <row r="529" spans="1:66" s="1" customFormat="1" x14ac:dyDescent="0.2">
      <c r="A529"/>
      <c r="B529"/>
      <c r="C529"/>
      <c r="D529"/>
      <c r="E529"/>
      <c r="F529"/>
      <c r="G529"/>
      <c r="H529"/>
      <c r="I529"/>
      <c r="J529"/>
      <c r="K529"/>
      <c r="L529"/>
      <c r="M529"/>
      <c r="N529"/>
      <c r="O529"/>
      <c r="P529"/>
      <c r="Q529"/>
      <c r="R529"/>
      <c r="S529"/>
      <c r="T529"/>
      <c r="U529"/>
      <c r="V529"/>
      <c r="W529"/>
      <c r="X529"/>
      <c r="Y529"/>
      <c r="Z529"/>
      <c r="AA529"/>
      <c r="AB529"/>
      <c r="AC529"/>
      <c r="AD529"/>
      <c r="AE529"/>
      <c r="AF529"/>
      <c r="AG529"/>
      <c r="AH529"/>
      <c r="AI529"/>
      <c r="AJ529"/>
      <c r="AK529"/>
      <c r="AL529"/>
      <c r="AM529"/>
      <c r="AN529"/>
      <c r="AO529"/>
      <c r="AP529"/>
      <c r="AQ529"/>
      <c r="AR529"/>
      <c r="AS529"/>
      <c r="AT529"/>
      <c r="AU529"/>
      <c r="AV529"/>
      <c r="AW529"/>
      <c r="AX529"/>
      <c r="AY529"/>
      <c r="AZ529"/>
      <c r="BA529"/>
      <c r="BB529"/>
      <c r="BC529"/>
      <c r="BD529"/>
      <c r="BE529"/>
      <c r="BF529"/>
      <c r="BG529"/>
      <c r="BH529"/>
      <c r="BI529"/>
      <c r="BJ529"/>
      <c r="BK529"/>
      <c r="BL529"/>
      <c r="BM529"/>
      <c r="BN529"/>
    </row>
    <row r="530" spans="1:66" s="1" customFormat="1" x14ac:dyDescent="0.2">
      <c r="A530"/>
      <c r="B530"/>
      <c r="C530"/>
      <c r="D530"/>
      <c r="E530"/>
      <c r="F530"/>
      <c r="G530"/>
      <c r="H530"/>
      <c r="I530"/>
      <c r="J530"/>
      <c r="K530"/>
      <c r="L530"/>
      <c r="M530"/>
      <c r="N530"/>
      <c r="O530"/>
      <c r="P530"/>
      <c r="Q530"/>
      <c r="R530"/>
      <c r="S530"/>
      <c r="T530"/>
      <c r="U530"/>
      <c r="V530"/>
      <c r="W530"/>
      <c r="X530"/>
      <c r="Y530"/>
      <c r="Z530"/>
      <c r="AA530"/>
      <c r="AB530"/>
      <c r="AC530"/>
      <c r="AD530"/>
      <c r="AE530"/>
      <c r="AF530"/>
      <c r="AG530"/>
      <c r="AH530"/>
      <c r="AI530"/>
      <c r="AJ530"/>
      <c r="AK530"/>
      <c r="AL530"/>
      <c r="AM530"/>
      <c r="AN530"/>
      <c r="AO530"/>
      <c r="AP530"/>
      <c r="AQ530"/>
      <c r="AR530"/>
      <c r="AS530"/>
      <c r="AT530"/>
      <c r="AU530"/>
      <c r="AV530"/>
      <c r="AW530"/>
      <c r="AX530"/>
      <c r="AY530"/>
      <c r="AZ530"/>
      <c r="BA530"/>
      <c r="BB530"/>
      <c r="BC530"/>
      <c r="BD530"/>
      <c r="BE530"/>
      <c r="BF530"/>
      <c r="BG530"/>
      <c r="BH530"/>
      <c r="BI530"/>
      <c r="BJ530"/>
      <c r="BK530"/>
      <c r="BL530"/>
      <c r="BM530"/>
      <c r="BN530"/>
    </row>
    <row r="531" spans="1:66" s="8" customFormat="1" x14ac:dyDescent="0.2">
      <c r="A531"/>
      <c r="B531"/>
      <c r="C531"/>
      <c r="D531"/>
      <c r="E531"/>
      <c r="F531"/>
      <c r="G531"/>
      <c r="H531"/>
      <c r="I531"/>
      <c r="J531"/>
      <c r="K531"/>
      <c r="L531"/>
      <c r="M531"/>
      <c r="N531"/>
      <c r="O531"/>
      <c r="P531"/>
      <c r="Q531"/>
      <c r="R531"/>
      <c r="S531"/>
      <c r="T531"/>
      <c r="U531"/>
      <c r="V531"/>
      <c r="W531"/>
      <c r="X531"/>
      <c r="Y531"/>
      <c r="Z531"/>
      <c r="AA531"/>
      <c r="AB531"/>
      <c r="AC531"/>
      <c r="AD531"/>
      <c r="AE531"/>
      <c r="AF531"/>
      <c r="AG531"/>
      <c r="AH531"/>
      <c r="AI531"/>
      <c r="AJ531"/>
      <c r="AK531"/>
      <c r="AL531"/>
      <c r="AM531"/>
      <c r="AN531"/>
      <c r="AO531"/>
      <c r="AP531"/>
      <c r="AQ531"/>
      <c r="AR531"/>
      <c r="AS531"/>
      <c r="AT531"/>
      <c r="AU531"/>
      <c r="AV531"/>
      <c r="AW531"/>
      <c r="AX531"/>
      <c r="AY531"/>
      <c r="AZ531"/>
      <c r="BA531"/>
      <c r="BB531"/>
      <c r="BC531"/>
      <c r="BD531"/>
      <c r="BE531"/>
      <c r="BF531"/>
      <c r="BG531"/>
      <c r="BH531"/>
      <c r="BI531"/>
      <c r="BJ531"/>
      <c r="BK531"/>
      <c r="BL531"/>
      <c r="BM531"/>
      <c r="BN531"/>
    </row>
    <row r="532" spans="1:66" s="9" customFormat="1" x14ac:dyDescent="0.2">
      <c r="A532"/>
      <c r="B532"/>
      <c r="C532"/>
      <c r="D532"/>
      <c r="E532"/>
      <c r="F532"/>
      <c r="G532"/>
      <c r="H532"/>
      <c r="I532"/>
      <c r="J532"/>
      <c r="K532"/>
      <c r="L532"/>
      <c r="M532"/>
      <c r="N532"/>
      <c r="O532"/>
      <c r="P532"/>
      <c r="Q532"/>
      <c r="R532"/>
      <c r="S532"/>
      <c r="T532"/>
      <c r="U532"/>
      <c r="V532"/>
      <c r="W532"/>
      <c r="X532"/>
      <c r="Y532"/>
      <c r="Z532"/>
      <c r="AA532"/>
      <c r="AB532"/>
      <c r="AC532"/>
      <c r="AD532"/>
      <c r="AE532"/>
      <c r="AF532"/>
      <c r="AG532"/>
      <c r="AH532"/>
      <c r="AI532"/>
      <c r="AJ532"/>
      <c r="AK532"/>
      <c r="AL532"/>
      <c r="AM532"/>
      <c r="AN532"/>
      <c r="AO532"/>
      <c r="AP532"/>
      <c r="AQ532"/>
      <c r="AR532"/>
      <c r="AS532"/>
      <c r="AT532"/>
      <c r="AU532"/>
      <c r="AV532"/>
      <c r="AW532"/>
      <c r="AX532"/>
      <c r="AY532"/>
      <c r="AZ532"/>
      <c r="BA532"/>
      <c r="BB532"/>
      <c r="BC532"/>
      <c r="BD532"/>
      <c r="BE532"/>
      <c r="BF532"/>
      <c r="BG532"/>
      <c r="BH532"/>
      <c r="BI532"/>
      <c r="BJ532"/>
      <c r="BK532"/>
      <c r="BL532"/>
      <c r="BM532"/>
      <c r="BN532"/>
    </row>
    <row r="533" spans="1:66" s="6" customFormat="1" ht="22.9" customHeight="1" x14ac:dyDescent="0.2">
      <c r="A533"/>
      <c r="B533"/>
      <c r="C533"/>
      <c r="D533"/>
      <c r="E533"/>
      <c r="F533"/>
      <c r="G533"/>
      <c r="H533"/>
      <c r="I533"/>
      <c r="J533"/>
      <c r="K533"/>
      <c r="L533"/>
      <c r="M533"/>
      <c r="N533"/>
      <c r="O533"/>
      <c r="P533"/>
      <c r="Q533"/>
      <c r="R533"/>
      <c r="S533"/>
      <c r="T533"/>
      <c r="U533"/>
      <c r="V533"/>
      <c r="W533"/>
      <c r="X533"/>
      <c r="Y533"/>
      <c r="Z533"/>
      <c r="AA533"/>
      <c r="AB533"/>
      <c r="AC533"/>
      <c r="AD533"/>
      <c r="AE533"/>
      <c r="AF533"/>
      <c r="AG533"/>
      <c r="AH533"/>
      <c r="AI533"/>
      <c r="AJ533"/>
      <c r="AK533"/>
      <c r="AL533"/>
      <c r="AM533"/>
      <c r="AN533"/>
      <c r="AO533"/>
      <c r="AP533"/>
      <c r="AQ533"/>
      <c r="AR533"/>
      <c r="AS533"/>
      <c r="AT533"/>
      <c r="AU533"/>
      <c r="AV533"/>
      <c r="AW533"/>
      <c r="AX533"/>
      <c r="AY533"/>
      <c r="AZ533"/>
      <c r="BA533"/>
      <c r="BB533"/>
      <c r="BC533"/>
      <c r="BD533"/>
      <c r="BE533"/>
      <c r="BF533"/>
      <c r="BG533"/>
      <c r="BH533"/>
      <c r="BI533"/>
      <c r="BJ533"/>
      <c r="BK533"/>
      <c r="BL533"/>
      <c r="BM533"/>
      <c r="BN533"/>
    </row>
    <row r="534" spans="1:66" s="1" customFormat="1" ht="37.9" customHeight="1" x14ac:dyDescent="0.2">
      <c r="A534"/>
      <c r="B534"/>
      <c r="C534"/>
      <c r="D534"/>
      <c r="E534"/>
      <c r="F534"/>
      <c r="G534"/>
      <c r="H534"/>
      <c r="I534"/>
      <c r="J534"/>
      <c r="K534"/>
      <c r="L534"/>
      <c r="M534"/>
      <c r="N534"/>
      <c r="O534"/>
      <c r="P534"/>
      <c r="Q534"/>
      <c r="R534"/>
      <c r="S534"/>
      <c r="T534"/>
      <c r="U534"/>
      <c r="V534"/>
      <c r="W534"/>
      <c r="X534"/>
      <c r="Y534"/>
      <c r="Z534"/>
      <c r="AA534"/>
      <c r="AB534"/>
      <c r="AC534"/>
      <c r="AD534"/>
      <c r="AE534"/>
      <c r="AF534"/>
      <c r="AG534"/>
      <c r="AH534"/>
      <c r="AI534"/>
      <c r="AJ534"/>
      <c r="AK534"/>
      <c r="AL534"/>
      <c r="AM534"/>
      <c r="AN534"/>
      <c r="AO534"/>
      <c r="AP534"/>
      <c r="AQ534"/>
      <c r="AR534"/>
      <c r="AS534"/>
      <c r="AT534"/>
      <c r="AU534"/>
      <c r="AV534"/>
      <c r="AW534"/>
      <c r="AX534"/>
      <c r="AY534"/>
      <c r="AZ534"/>
      <c r="BA534"/>
      <c r="BB534"/>
      <c r="BC534"/>
      <c r="BD534"/>
      <c r="BE534"/>
      <c r="BF534"/>
      <c r="BG534"/>
      <c r="BH534"/>
      <c r="BI534"/>
      <c r="BJ534"/>
      <c r="BK534"/>
      <c r="BL534"/>
      <c r="BM534"/>
      <c r="BN534"/>
    </row>
    <row r="535" spans="1:66" s="1" customFormat="1" x14ac:dyDescent="0.2">
      <c r="A535"/>
      <c r="B535"/>
      <c r="C535"/>
      <c r="D535"/>
      <c r="E535"/>
      <c r="F535"/>
      <c r="G535"/>
      <c r="H535"/>
      <c r="I535"/>
      <c r="J535"/>
      <c r="K535"/>
      <c r="L535"/>
      <c r="M535"/>
      <c r="N535"/>
      <c r="O535"/>
      <c r="P535"/>
      <c r="Q535"/>
      <c r="R535"/>
      <c r="S535"/>
      <c r="T535"/>
      <c r="U535"/>
      <c r="V535"/>
      <c r="W535"/>
      <c r="X535"/>
      <c r="Y535"/>
      <c r="Z535"/>
      <c r="AA535"/>
      <c r="AB535"/>
      <c r="AC535"/>
      <c r="AD535"/>
      <c r="AE535"/>
      <c r="AF535"/>
      <c r="AG535"/>
      <c r="AH535"/>
      <c r="AI535"/>
      <c r="AJ535"/>
      <c r="AK535"/>
      <c r="AL535"/>
      <c r="AM535"/>
      <c r="AN535"/>
      <c r="AO535"/>
      <c r="AP535"/>
      <c r="AQ535"/>
      <c r="AR535"/>
      <c r="AS535"/>
      <c r="AT535"/>
      <c r="AU535"/>
      <c r="AV535"/>
      <c r="AW535"/>
      <c r="AX535"/>
      <c r="AY535"/>
      <c r="AZ535"/>
      <c r="BA535"/>
      <c r="BB535"/>
      <c r="BC535"/>
      <c r="BD535"/>
      <c r="BE535"/>
      <c r="BF535"/>
      <c r="BG535"/>
      <c r="BH535"/>
      <c r="BI535"/>
      <c r="BJ535"/>
      <c r="BK535"/>
      <c r="BL535"/>
      <c r="BM535"/>
      <c r="BN535"/>
    </row>
    <row r="536" spans="1:66" s="1" customFormat="1" ht="37.9" customHeight="1" x14ac:dyDescent="0.2">
      <c r="A536"/>
      <c r="B536"/>
      <c r="C536"/>
      <c r="D536"/>
      <c r="E536"/>
      <c r="F536"/>
      <c r="G536"/>
      <c r="H536"/>
      <c r="I536"/>
      <c r="J536"/>
      <c r="K536"/>
      <c r="L536"/>
      <c r="M536"/>
      <c r="N536"/>
      <c r="O536"/>
      <c r="P536"/>
      <c r="Q536"/>
      <c r="R536"/>
      <c r="S536"/>
      <c r="T536"/>
      <c r="U536"/>
      <c r="V536"/>
      <c r="W536"/>
      <c r="X536"/>
      <c r="Y536"/>
      <c r="Z536"/>
      <c r="AA536"/>
      <c r="AB536"/>
      <c r="AC536"/>
      <c r="AD536"/>
      <c r="AE536"/>
      <c r="AF536"/>
      <c r="AG536"/>
      <c r="AH536"/>
      <c r="AI536"/>
      <c r="AJ536"/>
      <c r="AK536"/>
      <c r="AL536"/>
      <c r="AM536"/>
      <c r="AN536"/>
      <c r="AO536"/>
      <c r="AP536"/>
      <c r="AQ536"/>
      <c r="AR536"/>
      <c r="AS536"/>
      <c r="AT536"/>
      <c r="AU536"/>
      <c r="AV536"/>
      <c r="AW536"/>
      <c r="AX536"/>
      <c r="AY536"/>
      <c r="AZ536"/>
      <c r="BA536"/>
      <c r="BB536"/>
      <c r="BC536"/>
      <c r="BD536"/>
      <c r="BE536"/>
      <c r="BF536"/>
      <c r="BG536"/>
      <c r="BH536"/>
      <c r="BI536"/>
      <c r="BJ536"/>
      <c r="BK536"/>
      <c r="BL536"/>
      <c r="BM536"/>
      <c r="BN536"/>
    </row>
    <row r="537" spans="1:66" s="1" customFormat="1" x14ac:dyDescent="0.2">
      <c r="A537"/>
      <c r="B537"/>
      <c r="C537"/>
      <c r="D537"/>
      <c r="E537"/>
      <c r="F537"/>
      <c r="G537"/>
      <c r="H537"/>
      <c r="I537"/>
      <c r="J537"/>
      <c r="K537"/>
      <c r="L537"/>
      <c r="M537"/>
      <c r="N537"/>
      <c r="O537"/>
      <c r="P537"/>
      <c r="Q537"/>
      <c r="R537"/>
      <c r="S537"/>
      <c r="T537"/>
      <c r="U537"/>
      <c r="V537"/>
      <c r="W537"/>
      <c r="X537"/>
      <c r="Y537"/>
      <c r="Z537"/>
      <c r="AA537"/>
      <c r="AB537"/>
      <c r="AC537"/>
      <c r="AD537"/>
      <c r="AE537"/>
      <c r="AF537"/>
      <c r="AG537"/>
      <c r="AH537"/>
      <c r="AI537"/>
      <c r="AJ537"/>
      <c r="AK537"/>
      <c r="AL537"/>
      <c r="AM537"/>
      <c r="AN537"/>
      <c r="AO537"/>
      <c r="AP537"/>
      <c r="AQ537"/>
      <c r="AR537"/>
      <c r="AS537"/>
      <c r="AT537"/>
      <c r="AU537"/>
      <c r="AV537"/>
      <c r="AW537"/>
      <c r="AX537"/>
      <c r="AY537"/>
      <c r="AZ537"/>
      <c r="BA537"/>
      <c r="BB537"/>
      <c r="BC537"/>
      <c r="BD537"/>
      <c r="BE537"/>
      <c r="BF537"/>
      <c r="BG537"/>
      <c r="BH537"/>
      <c r="BI537"/>
      <c r="BJ537"/>
      <c r="BK537"/>
      <c r="BL537"/>
      <c r="BM537"/>
      <c r="BN537"/>
    </row>
    <row r="538" spans="1:66" s="6" customFormat="1" ht="25.9" customHeight="1" x14ac:dyDescent="0.2">
      <c r="A538"/>
      <c r="B538"/>
      <c r="C538"/>
      <c r="D538"/>
      <c r="E538"/>
      <c r="F538"/>
      <c r="G538"/>
      <c r="H538"/>
      <c r="I538"/>
      <c r="J538"/>
      <c r="K538"/>
      <c r="L538"/>
      <c r="M538"/>
      <c r="N538"/>
      <c r="O538"/>
      <c r="P538"/>
      <c r="Q538"/>
      <c r="R538"/>
      <c r="S538"/>
      <c r="T538"/>
      <c r="U538"/>
      <c r="V538"/>
      <c r="W538"/>
      <c r="X538"/>
      <c r="Y538"/>
      <c r="Z538"/>
      <c r="AA538"/>
      <c r="AB538"/>
      <c r="AC538"/>
      <c r="AD538"/>
      <c r="AE538"/>
      <c r="AF538"/>
      <c r="AG538"/>
      <c r="AH538"/>
      <c r="AI538"/>
      <c r="AJ538"/>
      <c r="AK538"/>
      <c r="AL538"/>
      <c r="AM538"/>
      <c r="AN538"/>
      <c r="AO538"/>
      <c r="AP538"/>
      <c r="AQ538"/>
      <c r="AR538"/>
      <c r="AS538"/>
      <c r="AT538"/>
      <c r="AU538"/>
      <c r="AV538"/>
      <c r="AW538"/>
      <c r="AX538"/>
      <c r="AY538"/>
      <c r="AZ538"/>
      <c r="BA538"/>
      <c r="BB538"/>
      <c r="BC538"/>
      <c r="BD538"/>
      <c r="BE538"/>
      <c r="BF538"/>
      <c r="BG538"/>
      <c r="BH538"/>
      <c r="BI538"/>
      <c r="BJ538"/>
      <c r="BK538"/>
      <c r="BL538"/>
      <c r="BM538"/>
      <c r="BN538"/>
    </row>
    <row r="539" spans="1:66" s="1" customFormat="1" ht="24.2" customHeight="1" x14ac:dyDescent="0.2">
      <c r="A539"/>
      <c r="B539"/>
      <c r="C539"/>
      <c r="D539"/>
      <c r="E539"/>
      <c r="F539"/>
      <c r="G539"/>
      <c r="H539"/>
      <c r="I539"/>
      <c r="J539"/>
      <c r="K539"/>
      <c r="L539"/>
      <c r="M539"/>
      <c r="N539"/>
      <c r="O539"/>
      <c r="P539"/>
      <c r="Q539"/>
      <c r="R539"/>
      <c r="S539"/>
      <c r="T539"/>
      <c r="U539"/>
      <c r="V539"/>
      <c r="W539"/>
      <c r="X539"/>
      <c r="Y539"/>
      <c r="Z539"/>
      <c r="AA539"/>
      <c r="AB539"/>
      <c r="AC539"/>
      <c r="AD539"/>
      <c r="AE539"/>
      <c r="AF539"/>
      <c r="AG539"/>
      <c r="AH539"/>
      <c r="AI539"/>
      <c r="AJ539"/>
      <c r="AK539"/>
      <c r="AL539"/>
      <c r="AM539"/>
      <c r="AN539"/>
      <c r="AO539"/>
      <c r="AP539"/>
      <c r="AQ539"/>
      <c r="AR539"/>
      <c r="AS539"/>
      <c r="AT539"/>
      <c r="AU539"/>
      <c r="AV539"/>
      <c r="AW539"/>
      <c r="AX539"/>
      <c r="AY539"/>
      <c r="AZ539"/>
      <c r="BA539"/>
      <c r="BB539"/>
      <c r="BC539"/>
      <c r="BD539"/>
      <c r="BE539"/>
      <c r="BF539"/>
      <c r="BG539"/>
      <c r="BH539"/>
      <c r="BI539"/>
      <c r="BJ539"/>
      <c r="BK539"/>
      <c r="BL539"/>
      <c r="BM539"/>
      <c r="BN539"/>
    </row>
    <row r="540" spans="1:66" s="8" customFormat="1" x14ac:dyDescent="0.2">
      <c r="A540"/>
      <c r="B540"/>
      <c r="C540"/>
      <c r="D540"/>
      <c r="E540"/>
      <c r="F540"/>
      <c r="G540"/>
      <c r="H540"/>
      <c r="I540"/>
      <c r="J540"/>
      <c r="K540"/>
      <c r="L540"/>
      <c r="M540"/>
      <c r="N540"/>
      <c r="O540"/>
      <c r="P540"/>
      <c r="Q540"/>
      <c r="R540"/>
      <c r="S540"/>
      <c r="T540"/>
      <c r="U540"/>
      <c r="V540"/>
      <c r="W540"/>
      <c r="X540"/>
      <c r="Y540"/>
      <c r="Z540"/>
      <c r="AA540"/>
      <c r="AB540"/>
      <c r="AC540"/>
      <c r="AD540"/>
      <c r="AE540"/>
      <c r="AF540"/>
      <c r="AG540"/>
      <c r="AH540"/>
      <c r="AI540"/>
      <c r="AJ540"/>
      <c r="AK540"/>
      <c r="AL540"/>
      <c r="AM540"/>
      <c r="AN540"/>
      <c r="AO540"/>
      <c r="AP540"/>
      <c r="AQ540"/>
      <c r="AR540"/>
      <c r="AS540"/>
      <c r="AT540"/>
      <c r="AU540"/>
      <c r="AV540"/>
      <c r="AW540"/>
      <c r="AX540"/>
      <c r="AY540"/>
      <c r="AZ540"/>
      <c r="BA540"/>
      <c r="BB540"/>
      <c r="BC540"/>
      <c r="BD540"/>
      <c r="BE540"/>
      <c r="BF540"/>
      <c r="BG540"/>
      <c r="BH540"/>
      <c r="BI540"/>
      <c r="BJ540"/>
      <c r="BK540"/>
      <c r="BL540"/>
      <c r="BM540"/>
      <c r="BN540"/>
    </row>
    <row r="541" spans="1:66" s="9" customFormat="1" x14ac:dyDescent="0.2">
      <c r="A541"/>
      <c r="B541"/>
      <c r="C541"/>
      <c r="D541"/>
      <c r="E541"/>
      <c r="F541"/>
      <c r="G541"/>
      <c r="H541"/>
      <c r="I541"/>
      <c r="J541"/>
      <c r="K541"/>
      <c r="L541"/>
      <c r="M541"/>
      <c r="N541"/>
      <c r="O541"/>
      <c r="P541"/>
      <c r="Q541"/>
      <c r="R541"/>
      <c r="S541"/>
      <c r="T541"/>
      <c r="U541"/>
      <c r="V541"/>
      <c r="W541"/>
      <c r="X541"/>
      <c r="Y541"/>
      <c r="Z541"/>
      <c r="AA541"/>
      <c r="AB541"/>
      <c r="AC541"/>
      <c r="AD541"/>
      <c r="AE541"/>
      <c r="AF541"/>
      <c r="AG541"/>
      <c r="AH541"/>
      <c r="AI541"/>
      <c r="AJ541"/>
      <c r="AK541"/>
      <c r="AL541"/>
      <c r="AM541"/>
      <c r="AN541"/>
      <c r="AO541"/>
      <c r="AP541"/>
      <c r="AQ541"/>
      <c r="AR541"/>
      <c r="AS541"/>
      <c r="AT541"/>
      <c r="AU541"/>
      <c r="AV541"/>
      <c r="AW541"/>
      <c r="AX541"/>
      <c r="AY541"/>
      <c r="AZ541"/>
      <c r="BA541"/>
      <c r="BB541"/>
      <c r="BC541"/>
      <c r="BD541"/>
      <c r="BE541"/>
      <c r="BF541"/>
      <c r="BG541"/>
      <c r="BH541"/>
      <c r="BI541"/>
      <c r="BJ541"/>
      <c r="BK541"/>
      <c r="BL541"/>
      <c r="BM541"/>
      <c r="BN541"/>
    </row>
    <row r="542" spans="1:66" s="1" customFormat="1" ht="6.95" customHeight="1" x14ac:dyDescent="0.2">
      <c r="A542"/>
      <c r="B542"/>
      <c r="C542"/>
      <c r="D542"/>
      <c r="E542"/>
      <c r="F542"/>
      <c r="G542"/>
      <c r="H542"/>
      <c r="I542"/>
      <c r="J542"/>
      <c r="K542"/>
      <c r="L542"/>
      <c r="M542"/>
      <c r="N542"/>
      <c r="O542"/>
      <c r="P542"/>
      <c r="Q542"/>
      <c r="R542"/>
      <c r="S542"/>
      <c r="T542"/>
      <c r="U542"/>
      <c r="V542"/>
      <c r="W542"/>
      <c r="X542"/>
      <c r="Y542"/>
      <c r="Z542"/>
      <c r="AA542"/>
      <c r="AB542"/>
      <c r="AC542"/>
      <c r="AD542"/>
      <c r="AE542"/>
      <c r="AF542"/>
      <c r="AG542"/>
      <c r="AH542"/>
      <c r="AI542"/>
      <c r="AJ542"/>
      <c r="AK542"/>
      <c r="AL542"/>
      <c r="AM542"/>
      <c r="AN542"/>
      <c r="AO542"/>
      <c r="AP542"/>
      <c r="AQ542"/>
      <c r="AR542"/>
      <c r="AS542"/>
      <c r="AT542"/>
      <c r="AU542"/>
      <c r="AV542"/>
      <c r="AW542"/>
      <c r="AX542"/>
      <c r="AY542"/>
      <c r="AZ542"/>
      <c r="BA542"/>
      <c r="BB542"/>
      <c r="BC542"/>
      <c r="BD542"/>
      <c r="BE542"/>
      <c r="BF542"/>
      <c r="BG542"/>
      <c r="BH542"/>
      <c r="BI542"/>
      <c r="BJ542"/>
      <c r="BK542"/>
      <c r="BL542"/>
      <c r="BM542"/>
      <c r="BN542"/>
    </row>
  </sheetData>
  <autoFilter ref="C43:K251" xr:uid="{00000000-0009-0000-0000-000001000000}"/>
  <mergeCells count="5">
    <mergeCell ref="E11:H11"/>
    <mergeCell ref="E34:H34"/>
    <mergeCell ref="E36:H36"/>
    <mergeCell ref="L2:V2"/>
    <mergeCell ref="E9:H9"/>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Přeložka vodovodu</vt:lpstr>
      <vt:lpstr>'Přeložka vodovodu'!Názvy_tisku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DESKTOP-5UCNF4N\TMI</dc:creator>
  <cp:lastModifiedBy>brigadnik</cp:lastModifiedBy>
  <dcterms:created xsi:type="dcterms:W3CDTF">2021-06-30T20:31:19Z</dcterms:created>
  <dcterms:modified xsi:type="dcterms:W3CDTF">2024-03-06T14:51:56Z</dcterms:modified>
</cp:coreProperties>
</file>